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8\27.08\"/>
    </mc:Choice>
  </mc:AlternateContent>
  <xr:revisionPtr revIDLastSave="0" documentId="13_ncr:1_{EAADDBFF-1A54-469B-BF70-FD08AA84AC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H29" i="3" s="1"/>
  <c r="E28" i="3"/>
  <c r="G28" i="3" s="1"/>
  <c r="E27" i="3"/>
  <c r="G27" i="3" s="1"/>
  <c r="H15" i="3"/>
  <c r="D29" i="3"/>
  <c r="D28" i="3"/>
  <c r="D27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7" i="3"/>
  <c r="J27" i="3" s="1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H27" i="3" l="1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<sst xmlns="http://schemas.openxmlformats.org/spreadsheetml/2006/main" count="85" uniqueCount="59">
  <si>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</si>
  <si>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</si>
  <si>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</si>
  <si>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</si>
  <si>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</si>
  <si>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</si>
  <si>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</si>
  <si>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</si>
  <si>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</si>
  <si>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</si>
  <si>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</si>
  <si>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</si>
  <si>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</si>
  <si>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</si>
  <si>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</si>
  <si>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</si>
  <si>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</si>
  <si>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</si>
  <si>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</si>
  <si>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</si>
  <si>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</si>
  <si>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</si>
  <si>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</si>
  <si>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</si>
  <si>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</si>
  <si>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</si>
  <si>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</si>
  <si>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</si>
  <si>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</si>
  <si>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</si>
  <si>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</si>
  <si>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</si>
  <si>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</si>
  <si>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</si>
  <si>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</si>
  <si>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</si>
  <si>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</si>
  <si>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</si>
  <si>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</si>
  <si>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</si>
  <si>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</si>
  <si>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</si>
  <si>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</si>
  <si>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</si>
  <si>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</si>
  <si>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</si>
  <si>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</si>
  <si>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</si>
  <si>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</si>
  <si>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</si>
  <si>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</si>
  <si>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</si>
  <si>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</si>
  <si>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Giá ngày 
25.08.2021</t>
  </si>
  <si>
    <t>(Ngày 26 tháng 08 năm 2021)</t>
  </si>
  <si>
    <t>Giá ngày 
26.08.2021</t>
  </si>
  <si>
    <t>Tăng giảm so với ngày 25.08.2021</t>
  </si>
  <si>
    <t>53.000 - 57.000</t>
  </si>
  <si>
    <t>So với ngày hôm qua, giá phân Ure Phú Mỹ giảm 100đ/kg, giá vàng và Đôla Mỹ tăng trở lại, trong đó giá vàng mua vào 5.655.000đ/chỉ, bán ra 5.710.000đ/chỉ, giá Đôla Mỹ tăng 10đ/USD.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</si>
</sst>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27" workbookViewId="0">
      <selection activeCell="B44" sqref="B44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99" t="s">
        <v>37</v>
      </c>
      <c r="B2" s="99"/>
      <c r="C2" s="1"/>
      <c r="D2" s="8"/>
      <c r="E2" s="2"/>
      <c r="F2" s="2"/>
      <c r="G2" s="11"/>
      <c r="H2" s="3"/>
    </row>
    <row r="3" spans="1:10" ht="18.75" x14ac:dyDescent="0.3">
      <c r="A3" s="99" t="s">
        <v>23</v>
      </c>
      <c r="B3" s="99"/>
      <c r="C3" s="6"/>
      <c r="D3" s="9"/>
      <c r="E3" s="6"/>
      <c r="F3" s="6"/>
      <c r="G3" s="7"/>
      <c r="H3" s="6"/>
    </row>
    <row r="4" spans="1:10" ht="18.75" x14ac:dyDescent="0.3">
      <c r="A4" s="99" t="s">
        <v>17</v>
      </c>
      <c r="B4" s="99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95" t="s">
        <v>38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ht="18.75" x14ac:dyDescent="0.3">
      <c r="A7" s="96" t="s">
        <v>54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0" t="s">
        <v>0</v>
      </c>
      <c r="B9" s="100" t="s">
        <v>1</v>
      </c>
      <c r="C9" s="100" t="s">
        <v>2</v>
      </c>
      <c r="D9" s="97" t="s">
        <v>55</v>
      </c>
      <c r="E9" s="97" t="s">
        <v>53</v>
      </c>
      <c r="F9" s="97" t="s">
        <v>35</v>
      </c>
      <c r="G9" s="103" t="s">
        <v>56</v>
      </c>
      <c r="H9" s="104"/>
      <c r="I9" s="103" t="s">
        <v>36</v>
      </c>
      <c r="J9" s="104"/>
    </row>
    <row r="10" spans="1:10" ht="26.25" customHeight="1" x14ac:dyDescent="0.25">
      <c r="A10" s="101"/>
      <c r="B10" s="101"/>
      <c r="C10" s="101"/>
      <c r="D10" s="98"/>
      <c r="E10" s="98"/>
      <c r="F10" s="98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58000</v>
      </c>
      <c r="E15" s="26">
        <v>58000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57</v>
      </c>
      <c r="E16" s="26" t="s">
        <v>57</v>
      </c>
      <c r="F16" s="26"/>
      <c r="G16" s="94" t="s">
        <v>32</v>
      </c>
      <c r="H16" s="29">
        <v>0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11300</v>
      </c>
      <c r="E20" s="26">
        <v>11400</v>
      </c>
      <c r="F20" s="26">
        <v>7500</v>
      </c>
      <c r="G20" s="28">
        <f>D20-E20</f>
        <v>-100</v>
      </c>
      <c r="H20" s="40">
        <f t="shared" ref="H20:H25" si="2">(D20-E20)/E20*100</f>
        <v>-0.8771929824561403</v>
      </c>
      <c r="I20" s="39">
        <f t="shared" ref="I20:I25" si="3">D20-F20</f>
        <v>3800</v>
      </c>
      <c r="J20" s="35">
        <f t="shared" si="0"/>
        <v>33.628318584070797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14500</v>
      </c>
      <c r="E22" s="26">
        <v>14500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3500</v>
      </c>
      <c r="J22" s="35">
        <f t="shared" si="0"/>
        <v>24.137931034482758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</f>
        <v>420000</v>
      </c>
      <c r="E27" s="85">
        <f>353000+27500+18000+5000-20500-19000+14000+30000+12000</f>
        <v>420000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58000</v>
      </c>
      <c r="J27" s="31">
        <f>(I27/D27)*100</f>
        <v>13.80952380952381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</f>
        <v>379000</v>
      </c>
      <c r="E28" s="86">
        <f>312000+27500+18000+5000-20500-19000+14000+30000+12000</f>
        <v>379000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59000</v>
      </c>
      <c r="J28" s="35">
        <f>(I28/D28)*100</f>
        <v>15.567282321899736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</f>
        <v>379000</v>
      </c>
      <c r="E29" s="86">
        <f>312000+27500+18000+5000-20500-19000+14000+30000+12000</f>
        <v>379000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59000</v>
      </c>
      <c r="J29" s="48">
        <f>(I29/D29)*100</f>
        <v>15.567282321899736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5"/>
      <c r="B31" s="33" t="s">
        <v>29</v>
      </c>
      <c r="C31" s="75" t="s">
        <v>12</v>
      </c>
      <c r="D31" s="93">
        <v>21330</v>
      </c>
      <c r="E31" s="93">
        <v>21330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120</v>
      </c>
      <c r="J31" s="31">
        <f>(I31/D31)*100</f>
        <v>0.56258790436005623</v>
      </c>
    </row>
    <row r="32" spans="1:10" ht="16.5" x14ac:dyDescent="0.25">
      <c r="A32" s="106"/>
      <c r="B32" s="38" t="s">
        <v>27</v>
      </c>
      <c r="C32" s="25" t="s">
        <v>12</v>
      </c>
      <c r="D32" s="93">
        <v>20090</v>
      </c>
      <c r="E32" s="93">
        <v>20090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-120</v>
      </c>
      <c r="J32" s="35">
        <f>(I32/D32)*100</f>
        <v>-0.59731209556993536</v>
      </c>
    </row>
    <row r="33" spans="1:10" ht="16.5" x14ac:dyDescent="0.25">
      <c r="A33" s="106"/>
      <c r="B33" s="38" t="s">
        <v>44</v>
      </c>
      <c r="C33" s="25" t="s">
        <v>12</v>
      </c>
      <c r="D33" s="93">
        <v>16210</v>
      </c>
      <c r="E33" s="93">
        <v>16210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-1180</v>
      </c>
      <c r="J33" s="35">
        <f>(I33/D33)*100</f>
        <v>-7.279457125231338</v>
      </c>
    </row>
    <row r="34" spans="1:10" ht="16.5" x14ac:dyDescent="0.25">
      <c r="A34" s="107"/>
      <c r="B34" s="78" t="s">
        <v>28</v>
      </c>
      <c r="C34" s="79" t="s">
        <v>12</v>
      </c>
      <c r="D34" s="93">
        <v>15050</v>
      </c>
      <c r="E34" s="93">
        <v>15050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-1570</v>
      </c>
      <c r="J34" s="48">
        <f>(I34/D34)*100</f>
        <v>-10.431893687707641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6"/>
      <c r="B36" s="38" t="s">
        <v>9</v>
      </c>
      <c r="C36" s="25" t="s">
        <v>13</v>
      </c>
      <c r="D36" s="77">
        <v>5655000</v>
      </c>
      <c r="E36" s="77">
        <v>5635000</v>
      </c>
      <c r="F36" s="77">
        <v>3720000</v>
      </c>
      <c r="G36" s="67">
        <f>D36-E36</f>
        <v>20000</v>
      </c>
      <c r="H36" s="57">
        <f>(D36-E36)/E36*100</f>
        <v>0.35492457852706299</v>
      </c>
      <c r="I36" s="30">
        <f>D36-F36</f>
        <v>1935000</v>
      </c>
      <c r="J36" s="31">
        <f>(I36/D36)*100</f>
        <v>34.217506631299734</v>
      </c>
    </row>
    <row r="37" spans="1:10" ht="16.5" x14ac:dyDescent="0.25">
      <c r="A37" s="107"/>
      <c r="B37" s="38" t="s">
        <v>10</v>
      </c>
      <c r="C37" s="25" t="s">
        <v>13</v>
      </c>
      <c r="D37" s="77">
        <v>5710000</v>
      </c>
      <c r="E37" s="77">
        <v>5695000</v>
      </c>
      <c r="F37" s="77">
        <v>3740000</v>
      </c>
      <c r="G37" s="67">
        <f>D37-E37</f>
        <v>15000</v>
      </c>
      <c r="H37" s="68">
        <f>(D37-E37)/E37*100</f>
        <v>0.26338893766461807</v>
      </c>
      <c r="I37" s="60">
        <f>D37-F37</f>
        <v>1970000</v>
      </c>
      <c r="J37" s="48">
        <f>(I37/D37)*100</f>
        <v>34.500875656742558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6"/>
      <c r="B39" s="38" t="s">
        <v>18</v>
      </c>
      <c r="C39" s="25" t="s">
        <v>14</v>
      </c>
      <c r="D39" s="82">
        <v>22660</v>
      </c>
      <c r="E39" s="82">
        <v>22650</v>
      </c>
      <c r="F39" s="83">
        <v>23260</v>
      </c>
      <c r="G39" s="71">
        <f>D39-E39</f>
        <v>10</v>
      </c>
      <c r="H39" s="72">
        <f>(D39-E39)/E39*100</f>
        <v>4.4150110375275942E-2</v>
      </c>
      <c r="I39" s="30">
        <f>D39-F39</f>
        <v>-600</v>
      </c>
      <c r="J39" s="31">
        <f>(I39/D39)*100</f>
        <v>-2.64783759929391</v>
      </c>
    </row>
    <row r="40" spans="1:10" ht="16.5" x14ac:dyDescent="0.25">
      <c r="A40" s="107"/>
      <c r="B40" s="78" t="s">
        <v>10</v>
      </c>
      <c r="C40" s="79" t="s">
        <v>14</v>
      </c>
      <c r="D40" s="84">
        <v>22890</v>
      </c>
      <c r="E40" s="84">
        <v>22880</v>
      </c>
      <c r="F40" s="84">
        <v>23380</v>
      </c>
      <c r="G40" s="73">
        <f>D40-E40</f>
        <v>10</v>
      </c>
      <c r="H40" s="68">
        <f>(D40-E40)/E40*100</f>
        <v>4.3706293706293704E-2</v>
      </c>
      <c r="I40" s="60">
        <f>D40-F40</f>
        <v>-490</v>
      </c>
      <c r="J40" s="48">
        <f>(I40/D40)*100</f>
        <v>-2.1406727828746175</v>
      </c>
    </row>
    <row r="41" spans="1:10" ht="48" customHeight="1" x14ac:dyDescent="0.25">
      <c r="A41" s="102" t="s">
        <v>58</v>
      </c>
      <c r="B41" s="102"/>
      <c r="C41" s="102"/>
      <c r="D41" s="102"/>
      <c r="E41" s="102"/>
      <c r="F41" s="102"/>
      <c r="G41" s="102"/>
      <c r="H41" s="102"/>
      <c r="I41" s="102"/>
      <c r="J41" s="102"/>
    </row>
  </sheetData>
  <sheetProtection formatColumns="0"/>
  <mergeCells count="17"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  <mergeCell ref="A6:J6"/>
    <mergeCell ref="A7:J7"/>
    <mergeCell ref="E9:E10"/>
    <mergeCell ref="A2:B2"/>
    <mergeCell ref="A3:B3"/>
    <mergeCell ref="A4:B4"/>
    <mergeCell ref="C9:C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2021-08-27T08:25:26Z</dcterms:modified>
</cp:coreProperties>
</file>