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8\18.08\"/>
    </mc:Choice>
  </mc:AlternateContent>
  <xr:revisionPtr revIDLastSave="0" documentId="13_ncr:1_{6F2F354E-D49B-4A00-B29B-88AB3A8A1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H16" i="3" l="1"/>
  <c r="E29" i="3"/>
  <c r="H29" i="3" s="1"/>
  <c r="E28" i="3"/>
  <c r="G28" i="3" s="1"/>
  <c r="E27" i="3"/>
  <c r="G27" i="3" s="1"/>
  <c r="H15" i="3"/>
  <c r="D29" i="3"/>
  <c r="D28" i="3"/>
  <c r="D27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I27" i="3"/>
  <c r="J27" i="3" s="1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7" i="3" l="1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<sst xmlns="http://schemas.openxmlformats.org/spreadsheetml/2006/main" count="85" uniqueCount="61">
  <si>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</si>
  <si>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</si>
  <si>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</si>
  <si>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</si>
  <si>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</si>
  <si>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</si>
  <si>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</si>
  <si>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</si>
  <si>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</si>
  <si>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</si>
  <si>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</si>
  <si>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</si>
  <si>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</si>
  <si>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</si>
  <si>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</si>
  <si>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</si>
  <si>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</si>
  <si>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</si>
  <si>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</si>
  <si>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</si>
  <si>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</si>
  <si>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</si>
  <si>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</si>
  <si>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</si>
  <si>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</si>
  <si>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</si>
  <si>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</si>
  <si>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</si>
  <si>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</si>
  <si>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</si>
  <si>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</si>
  <si>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</si>
  <si>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</si>
  <si>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</si>
  <si>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</si>
  <si>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</si>
  <si>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</si>
  <si>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</si>
  <si>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</si>
  <si>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</si>
  <si>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</si>
  <si>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</si>
  <si>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</si>
  <si>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</si>
  <si>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</si>
  <si>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</si>
  <si>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</si>
  <si>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</si>
  <si>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</si>
  <si>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</si>
  <si>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</si>
  <si>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</si>
  <si>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</si>
  <si>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52.000 - 55.000</t>
  </si>
  <si>
    <t>Giá ngày 
17.08.2021</t>
  </si>
  <si>
    <t>(Ngày 18 tháng 08 năm 2021)</t>
  </si>
  <si>
    <t>Giá ngày 
18.08.2021</t>
  </si>
  <si>
    <t>Tăng giảm so với ngày 17.08.2021</t>
  </si>
  <si>
    <t>55.000 - 57.000</t>
  </si>
  <si>
    <t>2000-3000</t>
  </si>
  <si>
    <t>So với ngày hôm qua, giá Đô la Mỹ giảm 25đ/USD, giá heo hơi thương lái dao động 55.000đ/kg - 57.000đ/kg.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</si>
</sst>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31" workbookViewId="0">
      <selection activeCell="A41" sqref="A41:J41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54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59000</v>
      </c>
      <c r="E15" s="26">
        <v>59000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58</v>
      </c>
      <c r="E16" s="26" t="s">
        <v>53</v>
      </c>
      <c r="F16" s="26"/>
      <c r="G16" s="94" t="s">
        <v>59</v>
      </c>
      <c r="H16" s="29">
        <f>(55000-52000)/52000*100</f>
        <v>5.7692307692307692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11400</v>
      </c>
      <c r="E20" s="26">
        <v>11400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3900</v>
      </c>
      <c r="J20" s="35">
        <f t="shared" si="0"/>
        <v>34.210526315789473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14600</v>
      </c>
      <c r="E22" s="26">
        <v>14600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3600</v>
      </c>
      <c r="J22" s="35">
        <f t="shared" si="0"/>
        <v>24.657534246575342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</f>
        <v>420000</v>
      </c>
      <c r="E27" s="85">
        <f>353000+27500+18000+5000-20500-19000+14000+30000+12000</f>
        <v>420000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58000</v>
      </c>
      <c r="J27" s="31">
        <f>(I27/D27)*100</f>
        <v>13.80952380952381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</f>
        <v>379000</v>
      </c>
      <c r="E28" s="86">
        <f>312000+27500+18000+5000-20500-19000+14000+30000+12000</f>
        <v>379000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59000</v>
      </c>
      <c r="J28" s="35">
        <f>(I28/D28)*100</f>
        <v>15.567282321899736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</f>
        <v>379000</v>
      </c>
      <c r="E29" s="86">
        <f>312000+27500+18000+5000-20500-19000+14000+30000+12000</f>
        <v>379000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59000</v>
      </c>
      <c r="J29" s="48">
        <f>(I29/D29)*100</f>
        <v>15.567282321899736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21880</v>
      </c>
      <c r="E31" s="93">
        <v>21880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670</v>
      </c>
      <c r="J31" s="31">
        <f>(I31/D31)*100</f>
        <v>3.0621572212065811</v>
      </c>
    </row>
    <row r="32" spans="1:10" ht="16.5" x14ac:dyDescent="0.25">
      <c r="A32" s="101"/>
      <c r="B32" s="38" t="s">
        <v>27</v>
      </c>
      <c r="C32" s="25" t="s">
        <v>12</v>
      </c>
      <c r="D32" s="93">
        <v>20690</v>
      </c>
      <c r="E32" s="93">
        <v>20690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480</v>
      </c>
      <c r="J32" s="35">
        <f>(I32/D32)*100</f>
        <v>2.3199613339777669</v>
      </c>
    </row>
    <row r="33" spans="1:10" ht="16.5" x14ac:dyDescent="0.25">
      <c r="A33" s="101"/>
      <c r="B33" s="38" t="s">
        <v>44</v>
      </c>
      <c r="C33" s="25" t="s">
        <v>12</v>
      </c>
      <c r="D33" s="93">
        <v>16720</v>
      </c>
      <c r="E33" s="93">
        <v>16720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-670</v>
      </c>
      <c r="J33" s="35">
        <f>(I33/D33)*100</f>
        <v>-4.0071770334928232</v>
      </c>
    </row>
    <row r="34" spans="1:10" ht="16.5" x14ac:dyDescent="0.25">
      <c r="A34" s="102"/>
      <c r="B34" s="78" t="s">
        <v>28</v>
      </c>
      <c r="C34" s="79" t="s">
        <v>12</v>
      </c>
      <c r="D34" s="93">
        <v>15470</v>
      </c>
      <c r="E34" s="93">
        <v>15470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-1150</v>
      </c>
      <c r="J34" s="48">
        <f>(I34/D34)*100</f>
        <v>-7.4337427278603752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5680000</v>
      </c>
      <c r="E36" s="77">
        <v>5680000</v>
      </c>
      <c r="F36" s="77">
        <v>3720000</v>
      </c>
      <c r="G36" s="67">
        <f>D36-E36</f>
        <v>0</v>
      </c>
      <c r="H36" s="57">
        <f>(D36-E36)/E36*100</f>
        <v>0</v>
      </c>
      <c r="I36" s="30">
        <f>D36-F36</f>
        <v>1960000</v>
      </c>
      <c r="J36" s="31">
        <f>(I36/D36)*100</f>
        <v>34.507042253521128</v>
      </c>
    </row>
    <row r="37" spans="1:10" ht="16.5" x14ac:dyDescent="0.25">
      <c r="A37" s="102"/>
      <c r="B37" s="38" t="s">
        <v>10</v>
      </c>
      <c r="C37" s="25" t="s">
        <v>13</v>
      </c>
      <c r="D37" s="77">
        <v>5735000</v>
      </c>
      <c r="E37" s="77">
        <v>5735000</v>
      </c>
      <c r="F37" s="77">
        <v>3740000</v>
      </c>
      <c r="G37" s="67">
        <f>D37-E37</f>
        <v>0</v>
      </c>
      <c r="H37" s="68">
        <f>(D37-E37)/E37*100</f>
        <v>0</v>
      </c>
      <c r="I37" s="60">
        <f>D37-F37</f>
        <v>1995000</v>
      </c>
      <c r="J37" s="48">
        <f>(I37/D37)*100</f>
        <v>34.786399302528338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22680</v>
      </c>
      <c r="E39" s="82">
        <v>22705</v>
      </c>
      <c r="F39" s="83">
        <v>23260</v>
      </c>
      <c r="G39" s="71">
        <f>D39-E39</f>
        <v>-25</v>
      </c>
      <c r="H39" s="72">
        <f>(D39-E39)/E39*100</f>
        <v>-0.11010790574763268</v>
      </c>
      <c r="I39" s="30">
        <f>D39-F39</f>
        <v>-580</v>
      </c>
      <c r="J39" s="31">
        <f>(I39/D39)*100</f>
        <v>-2.5573192239858904</v>
      </c>
    </row>
    <row r="40" spans="1:10" ht="16.5" x14ac:dyDescent="0.25">
      <c r="A40" s="102"/>
      <c r="B40" s="78" t="s">
        <v>10</v>
      </c>
      <c r="C40" s="79" t="s">
        <v>14</v>
      </c>
      <c r="D40" s="84">
        <v>22910</v>
      </c>
      <c r="E40" s="84">
        <v>22935</v>
      </c>
      <c r="F40" s="84">
        <v>23380</v>
      </c>
      <c r="G40" s="73">
        <f>D40-E40</f>
        <v>-25</v>
      </c>
      <c r="H40" s="68">
        <f>(D40-E40)/E40*100</f>
        <v>-0.10900370612600828</v>
      </c>
      <c r="I40" s="60">
        <f>D40-F40</f>
        <v>-470</v>
      </c>
      <c r="J40" s="48">
        <f>(I40/D40)*100</f>
        <v>-2.0515058926233087</v>
      </c>
    </row>
    <row r="41" spans="1:10" ht="48" customHeight="1" x14ac:dyDescent="0.25">
      <c r="A41" s="95" t="s">
        <v>60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2021-08-18T08:24:03Z</dcterms:modified>
</cp:coreProperties>
</file>