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228"/>
  <workbookPr defaultThemeVersion="124226"/>
  <mc:AlternateContent xmlns:mc="http://schemas.openxmlformats.org/markup-compatibility/2006">
    <mc:Choice Requires="x15">
      <x15ac:absPath xmlns:x15ac="http://schemas.microsoft.com/office/spreadsheetml/2010/11/ac" url="F:\Projects\So Cong thuong\SANPHAMANGIANG\"/>
    </mc:Choice>
  </mc:AlternateContent>
  <xr:revisionPtr revIDLastSave="0" documentId="8_{8AF67A5F-7267-403F-BABF-6646855BFF36}" xr6:coauthVersionLast="45" xr6:coauthVersionMax="45" xr10:uidLastSave="{00000000-0000-0000-0000-000000000000}"/>
  <bookViews>
    <workbookView xWindow="-120" yWindow="-120" windowWidth="29040" windowHeight="15840"/>
  </bookViews>
  <sheets>
    <sheet name="Sheet1"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8" i="1" l="1"/>
  <c r="G18" i="1" s="1"/>
  <c r="F19" i="1"/>
  <c r="G19" i="1" s="1"/>
  <c r="F20" i="1"/>
  <c r="G20" i="1" s="1"/>
  <c r="F21" i="1"/>
  <c r="G21" i="1"/>
  <c r="F17" i="1"/>
  <c r="G17" i="1" s="1"/>
  <c r="F12" i="1"/>
  <c r="G12" i="1"/>
  <c r="F13" i="1"/>
  <c r="G13" i="1" s="1"/>
  <c r="G29" i="1"/>
  <c r="G31" i="1"/>
  <c r="F30" i="1"/>
  <c r="F36" i="1"/>
  <c r="G42" i="1"/>
  <c r="F42" i="1"/>
  <c r="G41" i="1"/>
  <c r="F41" i="1"/>
  <c r="G39" i="1"/>
  <c r="F39" i="1"/>
  <c r="G38" i="1"/>
  <c r="F38" i="1"/>
  <c r="G36" i="1"/>
  <c r="G35" i="1"/>
  <c r="F35" i="1"/>
  <c r="G34" i="1"/>
  <c r="F34" i="1"/>
  <c r="G33" i="1"/>
  <c r="F33" i="1"/>
  <c r="G27" i="1"/>
  <c r="F27" i="1"/>
  <c r="G26" i="1"/>
  <c r="F26" i="1"/>
  <c r="G25" i="1"/>
  <c r="F25" i="1"/>
  <c r="G24" i="1"/>
  <c r="F24" i="1"/>
  <c r="G23" i="1"/>
  <c r="F23" i="1"/>
  <c r="G22" i="1"/>
  <c r="F22" i="1"/>
  <c r="G16" i="1"/>
  <c r="F16" i="1"/>
  <c r="G15" i="1"/>
  <c r="F15" i="1"/>
  <c r="F31" i="1"/>
  <c r="F29" i="1"/>
  <c r="G30" i="1"/>
</calcChain>
</file>

<file path=xl/sharedStrings.xml><?xml version="1.0" encoding="utf-8"?>
<sst xmlns="http://schemas.openxmlformats.org/spreadsheetml/2006/main" count="111" uniqueCount="83">
  <si>
    <t>STT</t>
  </si>
  <si>
    <t>Mặt hàng</t>
  </si>
  <si>
    <t>ĐVT</t>
  </si>
  <si>
    <t>Giá trong tuần</t>
  </si>
  <si>
    <t>I</t>
  </si>
  <si>
    <t>Một số mặt hàng chủ yếu</t>
  </si>
  <si>
    <t>Đ/kg</t>
  </si>
  <si>
    <t>Đ/bao</t>
  </si>
  <si>
    <t>II</t>
  </si>
  <si>
    <t>III</t>
  </si>
  <si>
    <t xml:space="preserve">      +  Mua vào</t>
  </si>
  <si>
    <t xml:space="preserve">      +  Bán ra</t>
  </si>
  <si>
    <t>IV</t>
  </si>
  <si>
    <t>Đ/lít</t>
  </si>
  <si>
    <t>Đ/chỉ</t>
  </si>
  <si>
    <t>Đ/USD</t>
  </si>
  <si>
    <t>BẢNG GIÁ TUẦN</t>
  </si>
  <si>
    <t>Mức</t>
  </si>
  <si>
    <t>%</t>
  </si>
  <si>
    <t>_____________</t>
  </si>
  <si>
    <t xml:space="preserve">      +  Mua vào (tiền mặt)</t>
  </si>
  <si>
    <t>Heo hơi (giá bán tại Cty Afiex)</t>
  </si>
  <si>
    <t>SỞ CÔNG THƯƠNG AG</t>
  </si>
  <si>
    <t>Giá Đôla Mỹ -Tỷ giá USD (NHNT)</t>
  </si>
  <si>
    <t>Đ/bình</t>
  </si>
  <si>
    <t>V</t>
  </si>
  <si>
    <t>Giá vàng (SJC tại NH Eximbank)</t>
  </si>
  <si>
    <t>Đường cát loại 1 (Biên Hoà, tại Coopmart LX)</t>
  </si>
  <si>
    <t>P.QUẢN LÝ THƯƠNG MẠI</t>
  </si>
  <si>
    <t>Giá tuần trước</t>
  </si>
  <si>
    <t>Total gas (bình xanh 12kg)</t>
  </si>
  <si>
    <t>Total gas (bình xám, cam12kg)</t>
  </si>
  <si>
    <t xml:space="preserve">Tăng giảm so với tuần trước </t>
  </si>
  <si>
    <r>
      <rPr>
        <b/>
        <sz val="13"/>
        <rFont val="Times New Roman"/>
        <family val="1"/>
        <charset val="163"/>
      </rPr>
      <t xml:space="preserve">Giá Gas </t>
    </r>
    <r>
      <rPr>
        <sz val="13"/>
        <rFont val="Times New Roman"/>
        <family val="1"/>
        <charset val="163"/>
      </rPr>
      <t>(bán lẻ tại DNTN Lê Văn Tiền)</t>
    </r>
  </si>
  <si>
    <r>
      <t xml:space="preserve">Giá xăng dầu </t>
    </r>
    <r>
      <rPr>
        <sz val="13"/>
        <rFont val="Times New Roman"/>
        <family val="1"/>
        <charset val="163"/>
      </rPr>
      <t>(bán lẻ tại vùng 2 của CN PETROMEKONG tại AG)</t>
    </r>
  </si>
  <si>
    <t xml:space="preserve">  - Xăng E5 Ron 92-II</t>
  </si>
  <si>
    <t xml:space="preserve">  - Dầu DO 0,05%S -II</t>
  </si>
  <si>
    <t xml:space="preserve">  - Dầu lửa (KO)</t>
  </si>
  <si>
    <t xml:space="preserve">  - Xăng Ron 95-III</t>
  </si>
  <si>
    <t>GIÁ NỘI ĐỊA</t>
  </si>
  <si>
    <t xml:space="preserve">    </t>
  </si>
  <si>
    <t>Xi măng Hà Tiên PC 40 (giá bán lẻ) (Giá bán tại Cty xây lắp)</t>
  </si>
  <si>
    <t>Xi măng An Giang PC 40 (giá bán lẻ) (Giá bán tại Cty xây lắp)</t>
  </si>
  <si>
    <t>Sắt phi 6 (Tây đô) (giá bán lẻ) (Giá bán tại Cty xây lắp)</t>
  </si>
  <si>
    <t xml:space="preserve">Shell gas (bình 12kg) </t>
  </si>
  <si>
    <t>Phân NPK Cò Pháp (20-20-15)  (giá bán lẻ) (Cổng thông tin điện tử Sở Nông nghiệp và Phát triển nông thôn)</t>
  </si>
  <si>
    <t>Phân DAP Trung Quốc (giá bán lẻ) (Cổng thông tin điện tử Sở Nông nghiệp và Phát triển nông thôn)</t>
  </si>
  <si>
    <t>Phân Urê Phú Mỹ (giá bán lẻ) (Cổng thông tin điện tử Sở 
Nông nghiệp và Phát triển nông thôn)</t>
  </si>
  <si>
    <t>Gạo IR 50404 (giá bán lẻ) (Cổng thông tin điện tử Sở Nông nghiệp và Phát triển nông thôn)</t>
  </si>
  <si>
    <t>Lúa IR 50404 khô (Giá mua tại nhà máy Công ty Angimex)</t>
  </si>
  <si>
    <t>Lúa Jasmine khô (Giá mua tại nhà máy Công ty CP gạo Vinh Phát Willmar)</t>
  </si>
  <si>
    <t>GIÁ DÙNG CHO XUẤT KHẨU</t>
  </si>
  <si>
    <t>Gạo nguyên liệu (Xuất khẩu) Giá từ Công ty XNK Angimex</t>
  </si>
  <si>
    <t>- Gạo nguyên liệu loại 1 (5451)</t>
  </si>
  <si>
    <t>- Gạo nguyên liệu loại 2 (504)</t>
  </si>
  <si>
    <t>Cá nguyên liệu mua tại hầm (Xuất khẩu) Giá từ Chi cục Thủy sản tổng hợp thực tế từ hộ nuôi và công ty</t>
  </si>
  <si>
    <t xml:space="preserve"> - Cá tra nuôi hầm thịt trắng (size 600 gram - 1kg)</t>
  </si>
  <si>
    <t xml:space="preserve"> - Cá tra nuôi hầm thịt trắng (size &gt; 1kg)</t>
  </si>
  <si>
    <t xml:space="preserve">                -</t>
  </si>
  <si>
    <t>-</t>
  </si>
  <si>
    <t>6.350 - 6.400</t>
  </si>
  <si>
    <t>5.650 - 5.700</t>
  </si>
  <si>
    <t>6.450 - 6.500</t>
  </si>
  <si>
    <t xml:space="preserve">5.750 - 5.800 </t>
  </si>
  <si>
    <t xml:space="preserve">Sườn non heo (giá bản lẻ tại Cửa hàng Bách Hóa Xanh). </t>
  </si>
  <si>
    <t>Sườn non heo nhập khẩu (giá bản lẻ tại Cửa hàng Bách Hóa Xanh)</t>
  </si>
  <si>
    <t>Thịt heo ba rọi (giá bản lẻ tại Cửa hàng Bách Hóa Xanh)</t>
  </si>
  <si>
    <t>Thịt heo nạc dăm (giá bản lẻ tại Cửa hàng Bách Hóa Xanh)</t>
  </si>
  <si>
    <t>Thịt heo đùi (giá bản lẻ tại Cửa hàng Bách Hóa Xanh)</t>
  </si>
  <si>
    <t>7.350-7.400</t>
  </si>
  <si>
    <t>7.200-7.300</t>
  </si>
  <si>
    <t>(+)100-150</t>
  </si>
  <si>
    <t>6.600-6.750</t>
  </si>
  <si>
    <t>6.400-6.500</t>
  </si>
  <si>
    <t>(+)200-250</t>
  </si>
  <si>
    <t>20.000-20.500</t>
  </si>
  <si>
    <t>20.000-21.000</t>
  </si>
  <si>
    <t>(-) 500</t>
  </si>
  <si>
    <t>18.500-19.800</t>
  </si>
  <si>
    <t>(Từ ngày 09/12/2019 đến 13/12/2019)</t>
  </si>
  <si>
    <t>An Giang, ngày 13/12/2019</t>
  </si>
  <si>
    <r>
      <rPr>
        <b/>
        <sz val="14"/>
        <rFont val="Times New Roman"/>
        <family val="1"/>
      </rPr>
      <t xml:space="preserve">Nhận định, đánh giá, thông tin tình hình, nguyên nhân tăng/giảm: 
* </t>
    </r>
    <r>
      <rPr>
        <b/>
        <i/>
        <sz val="14"/>
        <rFont val="Times New Roman"/>
        <family val="1"/>
      </rPr>
      <t xml:space="preserve">Thị trường nội địa: </t>
    </r>
    <r>
      <rPr>
        <sz val="14"/>
        <rFont val="Times New Roman"/>
        <family val="1"/>
      </rPr>
      <t xml:space="preserve">Giá cả một số sản phẩm thiết yếu tương đối ổn định so với tuần trước, riêng giá lúa tăng; Giá heo hơi tại công ty Afiex và giá bán lẻ tại các Cửa hàng Bách Hóa Xanh đều tăng (giá heo hơi các thương lái mua từ các hộ chăn nuôi cũng tăng lên 80.000 - 83.000 đồng/kg, tăng 8.000 - 10.000 đồng/kg) do nguồn hàng khan hiếm ảnh hưởng của dịch tả heo Châu Phi thời gian qua; Giá phân bón, Giá vàng, Giá USD giảm do ảnh hưởng giá của thể giới. 
</t>
    </r>
    <r>
      <rPr>
        <b/>
        <i/>
        <sz val="14"/>
        <rFont val="Times New Roman"/>
        <family val="1"/>
      </rPr>
      <t/>
    </r>
  </si>
  <si>
    <r>
      <t xml:space="preserve">* Thị trường mặt hàng gạo:  </t>
    </r>
    <r>
      <rPr>
        <sz val="14"/>
        <rFont val="Times New Roman"/>
        <family val="1"/>
      </rPr>
      <t xml:space="preserve">Tuần này, nguyên nhân giá lúa, gạo tăng nhẹ tại khu vực Đồng bằng sông Cửu Long nguồn cung trong nước hạn hẹp. Nguồn cung cấp đã giảm nhiều vì vụ thu hoạch đã kết thúc trong khi nhu cầu từ các nhà xuất khẩy để hoàn thành các chuyến hàng đến Cuba và Iraq vẫn còn cao, nhu cầu từ Philippines cũng đã tăng trong hai tuần. Dự báo tuần cuối cùng của năm nhờ nhu cầu tiêu thụ cải thiện và nguồn cung bị thắt chặt. 
* </t>
    </r>
    <r>
      <rPr>
        <b/>
        <i/>
        <sz val="14"/>
        <rFont val="Times New Roman"/>
        <family val="1"/>
      </rPr>
      <t>Thị trường Thủy sản:</t>
    </r>
    <r>
      <rPr>
        <sz val="14"/>
        <rFont val="Times New Roman"/>
        <family val="1"/>
      </rPr>
      <t xml:space="preserve"> Thị trường giao dịch chậm, các công ty chủ yếu thu hoạch cá tra trong vùng nuôi của doanh nghiệp và thu mua theo hợp đồng liên kết với các hộ nuôi cá. Bên cạnh đó, thị trường bắt đầu cạnh tranh gay gắt hơn khi Trung Quốc, Malaysia bắt đầu nuôi cá tra. Xuất khẩu cá tra tăng mạnh ở hai quí đầu năm nhưng chững lại hoặc tăng trưởng chậm trong hai quí còn lại.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</si>
</sst>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71" formatCode="_-* #,##0.00\ _₫_-;\-* #,##0.00\ _₫_-;_-* &quot;-&quot;??\ _₫_-;_-@_-"/>
    <numFmt numFmtId="187" formatCode="_-* #,##0.00\ _€_-;\-* #,##0.00\ _€_-;_-* &quot;-&quot;??\ _€_-;_-@_-"/>
    <numFmt numFmtId="197" formatCode="_-* #,##0\ _€_-;\-* #,##0\ _€_-;_-* &quot;-&quot;??\ _€_-;_-@_-"/>
    <numFmt numFmtId="215" formatCode="0.000"/>
    <numFmt numFmtId="219" formatCode="_-* #,##0\ _₫_-;\-* #,##0\ _₫_-;_-* &quot;-&quot;??\ _₫_-;_-@_-"/>
  </numFmts>
  <fonts count="23" x14ac:knownFonts="1">
    <font>
      <sz val="12"/>
      <name val="Times New Roman"/>
    </font>
    <font>
      <sz val="12"/>
      <name val="Times New Roman"/>
    </font>
    <font>
      <sz val="8"/>
      <name val="Times New Roman"/>
      <family val="1"/>
    </font>
    <font>
      <sz val="12"/>
      <name val="Times New Roman"/>
      <family val="1"/>
    </font>
    <font>
      <sz val="12"/>
      <name val="Times New Roman"/>
      <family val="1"/>
      <charset val="163"/>
    </font>
    <font>
      <b/>
      <sz val="12"/>
      <name val="Times New Roman"/>
      <family val="1"/>
      <charset val="163"/>
    </font>
    <font>
      <sz val="14"/>
      <name val="Times New Roman"/>
      <family val="1"/>
      <charset val="163"/>
    </font>
    <font>
      <b/>
      <sz val="13"/>
      <name val="Times New Roman"/>
      <family val="1"/>
      <charset val="163"/>
    </font>
    <font>
      <sz val="13"/>
      <name val="Times New Roman"/>
      <family val="1"/>
      <charset val="163"/>
    </font>
    <font>
      <i/>
      <sz val="14"/>
      <name val="Times New Roman"/>
      <family val="1"/>
      <charset val="163"/>
    </font>
    <font>
      <b/>
      <sz val="14"/>
      <name val="Times New Roman"/>
      <family val="1"/>
      <charset val="163"/>
    </font>
    <font>
      <sz val="13"/>
      <name val="Times New Roman"/>
      <family val="1"/>
    </font>
    <font>
      <sz val="10"/>
      <name val="Arial"/>
      <family val="2"/>
      <charset val="163"/>
    </font>
    <font>
      <sz val="10"/>
      <name val="Arial"/>
      <family val="2"/>
    </font>
    <font>
      <sz val="10"/>
      <name val="Arial"/>
      <family val="2"/>
    </font>
    <font>
      <sz val="10"/>
      <name val="Arial"/>
      <family val="2"/>
    </font>
    <font>
      <sz val="14"/>
      <color indexed="10"/>
      <name val="Times New Roman"/>
      <family val="1"/>
      <charset val="163"/>
    </font>
    <font>
      <b/>
      <sz val="14"/>
      <color indexed="10"/>
      <name val="Times New Roman"/>
      <family val="1"/>
      <charset val="163"/>
    </font>
    <font>
      <i/>
      <sz val="14"/>
      <color indexed="10"/>
      <name val="Times New Roman"/>
      <family val="1"/>
      <charset val="163"/>
    </font>
    <font>
      <b/>
      <sz val="13"/>
      <color indexed="10"/>
      <name val="Times New Roman"/>
      <family val="1"/>
      <charset val="163"/>
    </font>
    <font>
      <b/>
      <sz val="14"/>
      <name val="Times New Roman"/>
      <family val="1"/>
    </font>
    <font>
      <sz val="14"/>
      <name val="Times New Roman"/>
      <family val="1"/>
    </font>
    <font>
      <b/>
      <i/>
      <sz val="14"/>
      <name val="Times New Roman"/>
      <family val="1"/>
    </font>
  </fonts>
  <fills count="3">
    <fill>
      <patternFill patternType="none"/>
    </fill>
    <fill>
      <patternFill patternType="gray125"/>
    </fill>
    <fill>
      <patternFill patternType="solid">
        <fgColor indexed="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187" fontId="1" fillId="0" borderId="0" applyFont="0" applyFill="0" applyBorder="0" applyAlignment="0" applyProtection="0"/>
    <xf numFmtId="43" fontId="13"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187" fontId="3" fillId="0" borderId="0" applyFont="0" applyFill="0" applyBorder="0" applyAlignment="0" applyProtection="0"/>
    <xf numFmtId="0" fontId="12" fillId="0" borderId="0"/>
    <xf numFmtId="0" fontId="13" fillId="0" borderId="0"/>
    <xf numFmtId="0" fontId="14" fillId="0" borderId="0"/>
    <xf numFmtId="0" fontId="15" fillId="0" borderId="0"/>
  </cellStyleXfs>
  <cellXfs count="140">
    <xf numFmtId="0" fontId="0" fillId="0" borderId="0" xfId="0"/>
    <xf numFmtId="0" fontId="4" fillId="0" borderId="0" xfId="0" applyFont="1" applyFill="1"/>
    <xf numFmtId="0" fontId="6" fillId="0" borderId="0" xfId="0" applyFont="1" applyFill="1" applyAlignment="1">
      <alignment horizontal="center"/>
    </xf>
    <xf numFmtId="0" fontId="6" fillId="0" borderId="0" xfId="0" applyFont="1" applyFill="1"/>
    <xf numFmtId="0" fontId="4" fillId="0" borderId="0" xfId="0" applyFont="1" applyFill="1" applyBorder="1"/>
    <xf numFmtId="0" fontId="7" fillId="0" borderId="1" xfId="0" applyFont="1" applyFill="1" applyBorder="1" applyAlignment="1">
      <alignment horizontal="center"/>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xf>
    <xf numFmtId="0" fontId="8" fillId="0" borderId="0" xfId="0" applyFont="1" applyFill="1"/>
    <xf numFmtId="0" fontId="8" fillId="0" borderId="2" xfId="0" applyFont="1" applyFill="1" applyBorder="1" applyAlignment="1">
      <alignment horizontal="center"/>
    </xf>
    <xf numFmtId="3" fontId="8" fillId="0" borderId="2" xfId="0" applyNumberFormat="1" applyFont="1" applyFill="1" applyBorder="1" applyAlignment="1">
      <alignment horizontal="right"/>
    </xf>
    <xf numFmtId="2" fontId="8" fillId="0" borderId="2" xfId="0" applyNumberFormat="1" applyFont="1" applyFill="1" applyBorder="1" applyAlignment="1">
      <alignment horizontal="right"/>
    </xf>
    <xf numFmtId="0" fontId="8" fillId="0" borderId="2" xfId="0" applyFont="1" applyFill="1" applyBorder="1"/>
    <xf numFmtId="0" fontId="8" fillId="0" borderId="3" xfId="0" applyFont="1" applyFill="1" applyBorder="1"/>
    <xf numFmtId="0" fontId="8" fillId="0" borderId="1" xfId="0" applyFont="1" applyFill="1" applyBorder="1"/>
    <xf numFmtId="0" fontId="8" fillId="0" borderId="1" xfId="0" applyFont="1" applyFill="1" applyBorder="1" applyAlignment="1">
      <alignment horizontal="center"/>
    </xf>
    <xf numFmtId="0" fontId="8" fillId="0" borderId="4" xfId="0" applyFont="1" applyFill="1" applyBorder="1" applyAlignment="1">
      <alignment horizontal="center"/>
    </xf>
    <xf numFmtId="0" fontId="8" fillId="0" borderId="5" xfId="0" applyFont="1" applyFill="1" applyBorder="1"/>
    <xf numFmtId="0" fontId="7" fillId="0" borderId="1" xfId="0" applyFont="1" applyBorder="1" applyAlignment="1">
      <alignment horizontal="left" vertical="center"/>
    </xf>
    <xf numFmtId="0" fontId="8" fillId="0" borderId="6" xfId="0" applyFont="1" applyFill="1" applyBorder="1" applyAlignment="1">
      <alignment horizontal="center"/>
    </xf>
    <xf numFmtId="0" fontId="8" fillId="0" borderId="7" xfId="0" applyFont="1" applyFill="1" applyBorder="1"/>
    <xf numFmtId="0" fontId="8" fillId="0" borderId="7" xfId="0" applyFont="1" applyFill="1" applyBorder="1" applyAlignment="1">
      <alignment horizontal="center"/>
    </xf>
    <xf numFmtId="0" fontId="4" fillId="0" borderId="0" xfId="0" applyFont="1" applyFill="1" applyAlignment="1"/>
    <xf numFmtId="3" fontId="4" fillId="0" borderId="0" xfId="0" applyNumberFormat="1" applyFont="1" applyFill="1"/>
    <xf numFmtId="0" fontId="7" fillId="0" borderId="0" xfId="0" applyFont="1" applyFill="1" applyAlignment="1">
      <alignment horizontal="center"/>
    </xf>
    <xf numFmtId="0" fontId="4" fillId="0" borderId="0" xfId="0" applyFont="1" applyAlignment="1">
      <alignment horizontal="center"/>
    </xf>
    <xf numFmtId="0" fontId="4" fillId="0" borderId="0" xfId="0" applyFont="1" applyFill="1" applyAlignment="1">
      <alignment horizontal="center" wrapText="1"/>
    </xf>
    <xf numFmtId="0" fontId="9" fillId="0" borderId="8" xfId="0" applyFont="1" applyFill="1" applyBorder="1" applyAlignment="1">
      <alignment horizontal="center"/>
    </xf>
    <xf numFmtId="1" fontId="9" fillId="0" borderId="8" xfId="1" applyNumberFormat="1" applyFont="1" applyFill="1" applyBorder="1" applyAlignment="1">
      <alignment horizontal="center"/>
    </xf>
    <xf numFmtId="0" fontId="10" fillId="0" borderId="0" xfId="0" applyFont="1" applyFill="1" applyAlignment="1">
      <alignment horizontal="center"/>
    </xf>
    <xf numFmtId="1" fontId="10" fillId="0" borderId="0" xfId="1" applyNumberFormat="1" applyFont="1" applyFill="1" applyAlignment="1">
      <alignment horizontal="center"/>
    </xf>
    <xf numFmtId="171" fontId="8" fillId="0" borderId="0" xfId="0" applyNumberFormat="1" applyFont="1" applyFill="1"/>
    <xf numFmtId="0" fontId="7" fillId="0" borderId="1" xfId="0" applyFont="1" applyFill="1" applyBorder="1"/>
    <xf numFmtId="219" fontId="8" fillId="0" borderId="0" xfId="0" applyNumberFormat="1" applyFont="1" applyFill="1"/>
    <xf numFmtId="3" fontId="8" fillId="0" borderId="7" xfId="0" applyNumberFormat="1" applyFont="1" applyFill="1" applyBorder="1" applyAlignment="1">
      <alignment horizontal="right"/>
    </xf>
    <xf numFmtId="3" fontId="8" fillId="0" borderId="6" xfId="0" applyNumberFormat="1" applyFont="1" applyFill="1" applyBorder="1"/>
    <xf numFmtId="3" fontId="8" fillId="0" borderId="2" xfId="0" applyNumberFormat="1" applyFont="1" applyFill="1" applyBorder="1"/>
    <xf numFmtId="3" fontId="8" fillId="0" borderId="7" xfId="0" applyNumberFormat="1" applyFont="1" applyFill="1" applyBorder="1"/>
    <xf numFmtId="2" fontId="8" fillId="0" borderId="7" xfId="0" applyNumberFormat="1" applyFont="1" applyFill="1" applyBorder="1" applyAlignment="1">
      <alignment horizontal="right"/>
    </xf>
    <xf numFmtId="2" fontId="8" fillId="0" borderId="5" xfId="0" applyNumberFormat="1" applyFont="1" applyFill="1" applyBorder="1" applyAlignment="1">
      <alignment horizontal="right"/>
    </xf>
    <xf numFmtId="0" fontId="7" fillId="0" borderId="9" xfId="0" applyFont="1" applyFill="1" applyBorder="1" applyAlignment="1">
      <alignment horizontal="center" vertical="center"/>
    </xf>
    <xf numFmtId="0" fontId="7" fillId="0" borderId="9" xfId="0" applyFont="1" applyFill="1" applyBorder="1" applyAlignment="1">
      <alignment horizontal="center" vertical="center" wrapText="1"/>
    </xf>
    <xf numFmtId="1" fontId="8" fillId="0" borderId="1" xfId="0" applyNumberFormat="1" applyFont="1" applyFill="1" applyBorder="1" applyAlignment="1">
      <alignment horizontal="right"/>
    </xf>
    <xf numFmtId="2" fontId="8" fillId="0" borderId="1" xfId="0" applyNumberFormat="1" applyFont="1" applyFill="1" applyBorder="1" applyAlignment="1">
      <alignment horizontal="right"/>
    </xf>
    <xf numFmtId="0" fontId="16" fillId="0" borderId="0" xfId="0" applyFont="1" applyFill="1" applyAlignment="1">
      <alignment horizontal="center"/>
    </xf>
    <xf numFmtId="0" fontId="17" fillId="0" borderId="0" xfId="0" applyFont="1" applyFill="1" applyAlignment="1">
      <alignment horizontal="center"/>
    </xf>
    <xf numFmtId="0" fontId="18" fillId="0" borderId="8" xfId="0" applyFont="1" applyFill="1" applyBorder="1" applyAlignment="1">
      <alignment horizontal="center"/>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xf>
    <xf numFmtId="3" fontId="19" fillId="0" borderId="0" xfId="0" applyNumberFormat="1" applyFont="1" applyFill="1" applyAlignment="1">
      <alignment horizontal="center"/>
    </xf>
    <xf numFmtId="0" fontId="4" fillId="0" borderId="0" xfId="0" applyFont="1" applyFill="1" applyAlignment="1">
      <alignment vertical="center"/>
    </xf>
    <xf numFmtId="0" fontId="7" fillId="0" borderId="1" xfId="0" applyFont="1" applyFill="1" applyBorder="1" applyAlignment="1">
      <alignment horizontal="right"/>
    </xf>
    <xf numFmtId="3" fontId="8" fillId="0" borderId="1" xfId="0" applyNumberFormat="1" applyFont="1" applyFill="1" applyBorder="1" applyAlignment="1">
      <alignment horizontal="right"/>
    </xf>
    <xf numFmtId="0" fontId="4" fillId="0" borderId="0" xfId="0" applyFont="1" applyFill="1" applyAlignment="1">
      <alignment vertical="center" wrapText="1"/>
    </xf>
    <xf numFmtId="0" fontId="8" fillId="0" borderId="2" xfId="0" applyFont="1" applyFill="1" applyBorder="1" applyAlignment="1">
      <alignment wrapText="1"/>
    </xf>
    <xf numFmtId="0" fontId="8" fillId="0" borderId="5" xfId="0" applyFont="1" applyFill="1" applyBorder="1" applyAlignment="1">
      <alignment horizontal="center"/>
    </xf>
    <xf numFmtId="0" fontId="11" fillId="0" borderId="2" xfId="0" applyFont="1" applyFill="1" applyBorder="1" applyAlignment="1">
      <alignment horizontal="center"/>
    </xf>
    <xf numFmtId="0" fontId="11" fillId="0" borderId="2" xfId="0" applyFont="1" applyFill="1" applyBorder="1" applyAlignment="1">
      <alignment horizontal="center" vertical="center"/>
    </xf>
    <xf numFmtId="0" fontId="11" fillId="0" borderId="2" xfId="0" applyFont="1" applyFill="1" applyBorder="1" applyAlignment="1">
      <alignment horizontal="left" vertical="center" wrapText="1"/>
    </xf>
    <xf numFmtId="2" fontId="8" fillId="0" borderId="2" xfId="0" applyNumberFormat="1" applyFont="1" applyFill="1" applyBorder="1" applyAlignment="1">
      <alignment horizontal="right" vertical="center"/>
    </xf>
    <xf numFmtId="187" fontId="4" fillId="0" borderId="0" xfId="1" applyFont="1" applyFill="1" applyAlignment="1">
      <alignment vertical="center" wrapText="1"/>
    </xf>
    <xf numFmtId="0" fontId="8" fillId="0" borderId="3" xfId="0" applyFont="1" applyFill="1" applyBorder="1" applyAlignment="1">
      <alignment horizontal="center"/>
    </xf>
    <xf numFmtId="0" fontId="11" fillId="0" borderId="6" xfId="0" applyFont="1" applyFill="1" applyBorder="1" applyAlignment="1">
      <alignment horizontal="center" vertical="center"/>
    </xf>
    <xf numFmtId="0" fontId="11" fillId="0" borderId="6" xfId="0" applyFont="1" applyFill="1" applyBorder="1" applyAlignment="1">
      <alignment horizontal="left" vertical="center" wrapText="1"/>
    </xf>
    <xf numFmtId="0" fontId="11" fillId="0" borderId="6" xfId="0" applyFont="1" applyFill="1" applyBorder="1" applyAlignment="1">
      <alignment horizontal="center"/>
    </xf>
    <xf numFmtId="0" fontId="11" fillId="0" borderId="6" xfId="0" applyFont="1" applyBorder="1" applyAlignment="1">
      <alignment horizontal="right" vertical="center"/>
    </xf>
    <xf numFmtId="3" fontId="11" fillId="0" borderId="2" xfId="0" applyNumberFormat="1" applyFont="1" applyBorder="1" applyAlignment="1">
      <alignment horizontal="right" vertical="center"/>
    </xf>
    <xf numFmtId="2" fontId="11" fillId="0" borderId="6" xfId="0" quotePrefix="1" applyNumberFormat="1" applyFont="1" applyFill="1" applyBorder="1" applyAlignment="1">
      <alignment horizontal="right" vertical="center"/>
    </xf>
    <xf numFmtId="2" fontId="11" fillId="0" borderId="2" xfId="0" applyNumberFormat="1" applyFont="1" applyFill="1" applyBorder="1" applyAlignment="1">
      <alignment vertical="center"/>
    </xf>
    <xf numFmtId="0" fontId="8" fillId="0" borderId="0" xfId="0" applyFont="1" applyFill="1" applyAlignment="1">
      <alignment vertical="center"/>
    </xf>
    <xf numFmtId="2" fontId="8" fillId="0" borderId="5" xfId="0" applyNumberFormat="1" applyFont="1" applyFill="1" applyBorder="1" applyAlignment="1">
      <alignment horizontal="right" vertical="center"/>
    </xf>
    <xf numFmtId="3" fontId="8" fillId="0" borderId="2" xfId="0" applyNumberFormat="1" applyFont="1" applyFill="1" applyBorder="1" applyAlignment="1">
      <alignment horizontal="right" vertical="center"/>
    </xf>
    <xf numFmtId="3" fontId="8" fillId="0" borderId="3" xfId="0" applyNumberFormat="1" applyFont="1" applyFill="1" applyBorder="1" applyAlignment="1">
      <alignment horizontal="right" vertical="center"/>
    </xf>
    <xf numFmtId="3" fontId="11" fillId="0" borderId="2" xfId="0" applyNumberFormat="1" applyFont="1" applyFill="1" applyBorder="1" applyAlignment="1">
      <alignment horizontal="right" vertical="center"/>
    </xf>
    <xf numFmtId="0" fontId="6" fillId="0" borderId="2" xfId="0" applyFont="1" applyFill="1" applyBorder="1" applyAlignment="1">
      <alignment horizontal="center"/>
    </xf>
    <xf numFmtId="0" fontId="10" fillId="0" borderId="10" xfId="0" applyFont="1" applyFill="1" applyBorder="1"/>
    <xf numFmtId="0" fontId="6" fillId="0" borderId="5" xfId="0" applyFont="1" applyFill="1" applyBorder="1" applyAlignment="1">
      <alignment horizontal="center"/>
    </xf>
    <xf numFmtId="3" fontId="6" fillId="0" borderId="5" xfId="0" applyNumberFormat="1" applyFont="1" applyFill="1" applyBorder="1" applyAlignment="1">
      <alignment horizontal="right"/>
    </xf>
    <xf numFmtId="2" fontId="6" fillId="0" borderId="5" xfId="0" applyNumberFormat="1" applyFont="1" applyFill="1" applyBorder="1" applyAlignment="1">
      <alignment horizontal="right"/>
    </xf>
    <xf numFmtId="0" fontId="6" fillId="0" borderId="10" xfId="0" quotePrefix="1" applyFont="1" applyFill="1" applyBorder="1"/>
    <xf numFmtId="3" fontId="6" fillId="2" borderId="2" xfId="6" applyNumberFormat="1" applyFont="1" applyFill="1" applyBorder="1" applyAlignment="1">
      <alignment horizontal="center"/>
    </xf>
    <xf numFmtId="2" fontId="6" fillId="2" borderId="2" xfId="0" applyNumberFormat="1" applyFont="1" applyFill="1" applyBorder="1" applyAlignment="1">
      <alignment horizontal="right"/>
    </xf>
    <xf numFmtId="3" fontId="6" fillId="0" borderId="2" xfId="6" applyNumberFormat="1" applyFont="1" applyFill="1" applyBorder="1" applyAlignment="1">
      <alignment horizontal="center"/>
    </xf>
    <xf numFmtId="0" fontId="10" fillId="0" borderId="2" xfId="0" applyFont="1" applyFill="1" applyBorder="1"/>
    <xf numFmtId="3" fontId="6" fillId="0" borderId="2" xfId="0" applyNumberFormat="1" applyFont="1" applyFill="1" applyBorder="1" applyAlignment="1">
      <alignment horizontal="right"/>
    </xf>
    <xf numFmtId="2" fontId="6" fillId="0" borderId="2" xfId="0" applyNumberFormat="1" applyFont="1" applyFill="1" applyBorder="1" applyAlignment="1">
      <alignment horizontal="right"/>
    </xf>
    <xf numFmtId="0" fontId="6" fillId="0" borderId="2" xfId="0" applyFont="1" applyFill="1" applyBorder="1"/>
    <xf numFmtId="0" fontId="6" fillId="0" borderId="7" xfId="0" quotePrefix="1" applyFont="1" applyFill="1" applyBorder="1"/>
    <xf numFmtId="0" fontId="6" fillId="0" borderId="7" xfId="0" applyFont="1" applyFill="1" applyBorder="1" applyAlignment="1">
      <alignment horizontal="center"/>
    </xf>
    <xf numFmtId="215" fontId="6" fillId="0" borderId="7" xfId="0" applyNumberFormat="1" applyFont="1" applyFill="1" applyBorder="1" applyAlignment="1">
      <alignment horizontal="right"/>
    </xf>
    <xf numFmtId="215" fontId="6" fillId="0" borderId="2" xfId="0" applyNumberFormat="1" applyFont="1" applyFill="1" applyBorder="1" applyAlignment="1">
      <alignment horizontal="right"/>
    </xf>
    <xf numFmtId="1" fontId="7" fillId="0" borderId="1" xfId="5" applyNumberFormat="1" applyFont="1" applyFill="1" applyBorder="1" applyAlignment="1">
      <alignment horizontal="center" vertical="center"/>
    </xf>
    <xf numFmtId="1" fontId="7" fillId="0" borderId="1" xfId="5" applyNumberFormat="1" applyFont="1" applyFill="1" applyBorder="1" applyAlignment="1">
      <alignment horizontal="center"/>
    </xf>
    <xf numFmtId="2" fontId="8" fillId="0" borderId="3" xfId="0" applyNumberFormat="1" applyFont="1" applyFill="1" applyBorder="1" applyAlignment="1">
      <alignment horizontal="right" vertical="center"/>
    </xf>
    <xf numFmtId="0" fontId="4" fillId="0" borderId="0" xfId="0" applyFont="1" applyFill="1" applyAlignment="1">
      <alignment vertical="top" wrapText="1"/>
    </xf>
    <xf numFmtId="197" fontId="11" fillId="0" borderId="2" xfId="1" applyNumberFormat="1" applyFont="1" applyFill="1" applyBorder="1" applyAlignment="1">
      <alignment horizontal="right" vertical="center"/>
    </xf>
    <xf numFmtId="3" fontId="8" fillId="0" borderId="5" xfId="1" applyNumberFormat="1" applyFont="1" applyFill="1" applyBorder="1" applyAlignment="1">
      <alignment horizontal="right" vertical="top"/>
    </xf>
    <xf numFmtId="3" fontId="8" fillId="0" borderId="3" xfId="1" applyNumberFormat="1" applyFont="1" applyFill="1" applyBorder="1" applyAlignment="1">
      <alignment horizontal="right" vertical="top"/>
    </xf>
    <xf numFmtId="0" fontId="22" fillId="0" borderId="0" xfId="0" applyFont="1" applyBorder="1" applyAlignment="1">
      <alignment horizontal="left" vertical="top" wrapText="1"/>
    </xf>
    <xf numFmtId="0" fontId="6" fillId="0" borderId="0" xfId="0" applyFont="1" applyBorder="1" applyAlignment="1">
      <alignment horizontal="left" vertical="top" wrapText="1"/>
    </xf>
    <xf numFmtId="0" fontId="8" fillId="0" borderId="10" xfId="0" applyFont="1" applyFill="1" applyBorder="1" applyAlignment="1">
      <alignment horizontal="center"/>
    </xf>
    <xf numFmtId="0" fontId="8" fillId="0" borderId="5" xfId="0" applyFont="1" applyFill="1" applyBorder="1" applyAlignment="1">
      <alignment wrapText="1"/>
    </xf>
    <xf numFmtId="0" fontId="8" fillId="0" borderId="2" xfId="0" applyFont="1" applyBorder="1"/>
    <xf numFmtId="1" fontId="6" fillId="0" borderId="0" xfId="1" applyNumberFormat="1" applyFont="1" applyFill="1" applyAlignment="1">
      <alignment horizontal="center"/>
    </xf>
    <xf numFmtId="197" fontId="11" fillId="0" borderId="6" xfId="1" quotePrefix="1" applyNumberFormat="1" applyFont="1" applyFill="1" applyBorder="1" applyAlignment="1">
      <alignment horizontal="center" vertical="center"/>
    </xf>
    <xf numFmtId="197" fontId="11" fillId="0" borderId="2" xfId="1" applyNumberFormat="1" applyFont="1" applyFill="1" applyBorder="1" applyAlignment="1">
      <alignment horizontal="center" vertical="center"/>
    </xf>
    <xf numFmtId="197" fontId="11" fillId="0" borderId="5" xfId="1" applyNumberFormat="1" applyFont="1" applyFill="1" applyBorder="1" applyAlignment="1">
      <alignment horizontal="center" vertical="center"/>
    </xf>
    <xf numFmtId="197" fontId="11" fillId="0" borderId="3" xfId="1" applyNumberFormat="1" applyFont="1" applyFill="1" applyBorder="1" applyAlignment="1">
      <alignment horizontal="center" vertical="center"/>
    </xf>
    <xf numFmtId="1" fontId="8" fillId="0" borderId="1" xfId="5" applyNumberFormat="1" applyFont="1" applyFill="1" applyBorder="1" applyAlignment="1">
      <alignment horizontal="center"/>
    </xf>
    <xf numFmtId="197" fontId="8" fillId="0" borderId="5" xfId="1" applyNumberFormat="1" applyFont="1" applyFill="1" applyBorder="1" applyAlignment="1">
      <alignment horizontal="center" vertical="top"/>
    </xf>
    <xf numFmtId="197" fontId="8" fillId="0" borderId="1" xfId="1" applyNumberFormat="1" applyFont="1" applyFill="1" applyBorder="1" applyAlignment="1">
      <alignment horizontal="center"/>
    </xf>
    <xf numFmtId="197" fontId="8" fillId="0" borderId="6" xfId="1" applyNumberFormat="1" applyFont="1" applyFill="1" applyBorder="1" applyAlignment="1">
      <alignment horizontal="center"/>
    </xf>
    <xf numFmtId="197" fontId="8" fillId="0" borderId="2" xfId="1" applyNumberFormat="1" applyFont="1" applyFill="1" applyBorder="1" applyAlignment="1">
      <alignment horizontal="center"/>
    </xf>
    <xf numFmtId="197" fontId="8" fillId="0" borderId="7" xfId="1" applyNumberFormat="1" applyFont="1" applyFill="1" applyBorder="1" applyAlignment="1">
      <alignment horizontal="center"/>
    </xf>
    <xf numFmtId="1" fontId="8" fillId="0" borderId="7" xfId="5" applyNumberFormat="1" applyFont="1" applyFill="1" applyBorder="1" applyAlignment="1">
      <alignment horizontal="center"/>
    </xf>
    <xf numFmtId="3" fontId="8" fillId="0" borderId="2" xfId="0" applyNumberFormat="1" applyFont="1" applyFill="1" applyBorder="1" applyAlignment="1">
      <alignment horizontal="center"/>
    </xf>
    <xf numFmtId="1" fontId="8" fillId="0" borderId="1" xfId="1" applyNumberFormat="1" applyFont="1" applyFill="1" applyBorder="1" applyAlignment="1">
      <alignment horizontal="center"/>
    </xf>
    <xf numFmtId="1" fontId="8" fillId="0" borderId="5" xfId="1" applyNumberFormat="1" applyFont="1" applyFill="1" applyBorder="1" applyAlignment="1">
      <alignment horizontal="center"/>
    </xf>
    <xf numFmtId="1" fontId="8" fillId="0" borderId="7" xfId="1" applyNumberFormat="1" applyFont="1" applyFill="1" applyBorder="1" applyAlignment="1">
      <alignment horizontal="center"/>
    </xf>
    <xf numFmtId="3" fontId="6" fillId="0" borderId="5" xfId="0" quotePrefix="1" applyNumberFormat="1" applyFont="1" applyFill="1" applyBorder="1" applyAlignment="1">
      <alignment horizontal="center"/>
    </xf>
    <xf numFmtId="3" fontId="6" fillId="2" borderId="2" xfId="0" quotePrefix="1" applyNumberFormat="1" applyFont="1" applyFill="1" applyBorder="1" applyAlignment="1">
      <alignment horizontal="center"/>
    </xf>
    <xf numFmtId="3" fontId="6" fillId="0" borderId="2" xfId="0" applyNumberFormat="1" applyFont="1" applyFill="1" applyBorder="1" applyAlignment="1">
      <alignment horizontal="center"/>
    </xf>
    <xf numFmtId="1" fontId="6" fillId="0" borderId="2" xfId="5" quotePrefix="1" applyNumberFormat="1" applyFont="1" applyFill="1" applyBorder="1" applyAlignment="1">
      <alignment horizontal="center"/>
    </xf>
    <xf numFmtId="0" fontId="6" fillId="0" borderId="0" xfId="0" applyFont="1" applyBorder="1" applyAlignment="1">
      <alignment horizontal="center" vertical="top" wrapText="1"/>
    </xf>
    <xf numFmtId="0" fontId="5" fillId="0" borderId="0" xfId="0" applyFont="1" applyFill="1" applyAlignment="1">
      <alignment horizontal="center"/>
    </xf>
    <xf numFmtId="0" fontId="9" fillId="0" borderId="0" xfId="0" applyFont="1" applyFill="1" applyAlignment="1">
      <alignment horizontal="center"/>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10" fillId="0" borderId="0" xfId="0" applyFont="1" applyFill="1" applyAlignment="1">
      <alignment horizontal="center"/>
    </xf>
    <xf numFmtId="0" fontId="9" fillId="0" borderId="0" xfId="0" applyFont="1" applyFill="1" applyBorder="1" applyAlignment="1">
      <alignment horizontal="center"/>
    </xf>
    <xf numFmtId="0" fontId="7" fillId="0" borderId="11"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1"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8" fillId="0" borderId="4" xfId="0" applyFont="1" applyFill="1" applyBorder="1" applyAlignment="1">
      <alignment horizontal="center"/>
    </xf>
    <xf numFmtId="0" fontId="8" fillId="0" borderId="9" xfId="0" applyFont="1" applyFill="1" applyBorder="1" applyAlignment="1">
      <alignment horizontal="center"/>
    </xf>
    <xf numFmtId="0" fontId="8" fillId="0" borderId="11" xfId="0" applyFont="1" applyFill="1" applyBorder="1" applyAlignment="1">
      <alignment horizontal="center"/>
    </xf>
    <xf numFmtId="0" fontId="22" fillId="0" borderId="0" xfId="0" applyFont="1" applyBorder="1" applyAlignment="1">
      <alignment horizontal="left" vertical="top" wrapText="1"/>
    </xf>
    <xf numFmtId="0" fontId="6" fillId="0" borderId="0" xfId="0" applyFont="1" applyBorder="1" applyAlignment="1">
      <alignment horizontal="left" vertical="top" wrapText="1"/>
    </xf>
    <xf numFmtId="0" fontId="21" fillId="0" borderId="12" xfId="0" applyFont="1" applyBorder="1" applyAlignment="1">
      <alignment horizontal="left" wrapText="1"/>
    </xf>
  </cellXfs>
  <cellStyles count="10">
    <cellStyle name="Comma" xfId="1" builtinId="3"/>
    <cellStyle name="Comma 2" xfId="2"/>
    <cellStyle name="Comma 3" xfId="3"/>
    <cellStyle name="Comma 4" xfId="4"/>
    <cellStyle name="Comma 5" xfId="5"/>
    <cellStyle name="Normal" xfId="0" builtinId="0"/>
    <cellStyle name="Normal 2" xfId="6"/>
    <cellStyle name="Normal 3" xfId="7"/>
    <cellStyle name="Normal 4" xfId="8"/>
    <cellStyle name="Normal 5"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14</xdr:row>
      <xdr:rowOff>0</xdr:rowOff>
    </xdr:from>
    <xdr:to>
      <xdr:col>8</xdr:col>
      <xdr:colOff>0</xdr:colOff>
      <xdr:row>14</xdr:row>
      <xdr:rowOff>9525</xdr:rowOff>
    </xdr:to>
    <xdr:pic>
      <xdr:nvPicPr>
        <xdr:cNvPr id="319589" name="Picture 1" descr="b?P=gpwL73xscnGdUZraSrs0nQD93v7zCUv_U8cAAjt9&amp;T=16qk4itcp%2fX%3d1275024288%2fE%3d971840348%2fR%3dvnmail%2fK%3d5%2fV%3d2">
          <a:extLst>
            <a:ext uri="{FF2B5EF4-FFF2-40B4-BE49-F238E27FC236}">
              <a16:creationId xmlns:a16="http://schemas.microsoft.com/office/drawing/2014/main" id="{7686BE6D-96C3-4EAE-89DD-19EA13617C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50" y="39243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21</xdr:row>
      <xdr:rowOff>0</xdr:rowOff>
    </xdr:from>
    <xdr:to>
      <xdr:col>8</xdr:col>
      <xdr:colOff>0</xdr:colOff>
      <xdr:row>21</xdr:row>
      <xdr:rowOff>9525</xdr:rowOff>
    </xdr:to>
    <xdr:pic>
      <xdr:nvPicPr>
        <xdr:cNvPr id="319590" name="Picture 2" descr="b?P=gpwL73xscnGdUZraSrs0nQD93v7zCUv_U8cAAjt9&amp;T=16qk4itcp%2fX%3d1275024288%2fE%3d971840348%2fR%3dvnmail%2fK%3d5%2fV%3d2">
          <a:extLst>
            <a:ext uri="{FF2B5EF4-FFF2-40B4-BE49-F238E27FC236}">
              <a16:creationId xmlns:a16="http://schemas.microsoft.com/office/drawing/2014/main" id="{34A276F3-F4DA-4BA3-8630-986898D729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50" y="53340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847725</xdr:colOff>
      <xdr:row>15</xdr:row>
      <xdr:rowOff>47625</xdr:rowOff>
    </xdr:from>
    <xdr:to>
      <xdr:col>7</xdr:col>
      <xdr:colOff>0</xdr:colOff>
      <xdr:row>15</xdr:row>
      <xdr:rowOff>57150</xdr:rowOff>
    </xdr:to>
    <xdr:pic>
      <xdr:nvPicPr>
        <xdr:cNvPr id="319591" name="Picture 1" descr="b?P=gpwL73xscnGdUZraSrs0nQD93v7zCUv_U8cAAjt9&amp;T=16qk4itcp%2fX%3d1275024288%2fE%3d971840348%2fR%3dvnmail%2fK%3d5%2fV%3d2">
          <a:extLst>
            <a:ext uri="{FF2B5EF4-FFF2-40B4-BE49-F238E27FC236}">
              <a16:creationId xmlns:a16="http://schemas.microsoft.com/office/drawing/2014/main" id="{19CE5CB3-2F2D-4A17-8064-452CB4A7E3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50" y="420052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14</xdr:row>
      <xdr:rowOff>47625</xdr:rowOff>
    </xdr:from>
    <xdr:to>
      <xdr:col>8</xdr:col>
      <xdr:colOff>0</xdr:colOff>
      <xdr:row>14</xdr:row>
      <xdr:rowOff>57150</xdr:rowOff>
    </xdr:to>
    <xdr:pic>
      <xdr:nvPicPr>
        <xdr:cNvPr id="319592" name="Picture 1" descr="b?P=gpwL73xscnGdUZraSrs0nQD93v7zCUv_U8cAAjt9&amp;T=16qk4itcp%2fX%3d1275024288%2fE%3d971840348%2fR%3dvnmail%2fK%3d5%2fV%3d2">
          <a:extLst>
            <a:ext uri="{FF2B5EF4-FFF2-40B4-BE49-F238E27FC236}">
              <a16:creationId xmlns:a16="http://schemas.microsoft.com/office/drawing/2014/main" id="{29A2B97B-B407-4AEA-8944-7B4074B3A3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50" y="397192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15</xdr:row>
      <xdr:rowOff>47625</xdr:rowOff>
    </xdr:from>
    <xdr:to>
      <xdr:col>8</xdr:col>
      <xdr:colOff>0</xdr:colOff>
      <xdr:row>15</xdr:row>
      <xdr:rowOff>57150</xdr:rowOff>
    </xdr:to>
    <xdr:pic>
      <xdr:nvPicPr>
        <xdr:cNvPr id="319593" name="Picture 1" descr="b?P=gpwL73xscnGdUZraSrs0nQD93v7zCUv_U8cAAjt9&amp;T=16qk4itcp%2fX%3d1275024288%2fE%3d971840348%2fR%3dvnmail%2fK%3d5%2fV%3d2">
          <a:extLst>
            <a:ext uri="{FF2B5EF4-FFF2-40B4-BE49-F238E27FC236}">
              <a16:creationId xmlns:a16="http://schemas.microsoft.com/office/drawing/2014/main" id="{5B446EA7-1A35-408D-AC8A-4F465F3D79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50" y="420052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847725</xdr:colOff>
      <xdr:row>14</xdr:row>
      <xdr:rowOff>47625</xdr:rowOff>
    </xdr:from>
    <xdr:to>
      <xdr:col>7</xdr:col>
      <xdr:colOff>0</xdr:colOff>
      <xdr:row>14</xdr:row>
      <xdr:rowOff>57150</xdr:rowOff>
    </xdr:to>
    <xdr:pic>
      <xdr:nvPicPr>
        <xdr:cNvPr id="319594" name="Picture 1" descr="b?P=gpwL73xscnGdUZraSrs0nQD93v7zCUv_U8cAAjt9&amp;T=16qk4itcp%2fX%3d1275024288%2fE%3d971840348%2fR%3dvnmail%2fK%3d5%2fV%3d2">
          <a:extLst>
            <a:ext uri="{FF2B5EF4-FFF2-40B4-BE49-F238E27FC236}">
              <a16:creationId xmlns:a16="http://schemas.microsoft.com/office/drawing/2014/main" id="{AD70E4AC-C814-4B64-9109-9A316E049D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50" y="397192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21</xdr:row>
      <xdr:rowOff>0</xdr:rowOff>
    </xdr:from>
    <xdr:to>
      <xdr:col>8</xdr:col>
      <xdr:colOff>0</xdr:colOff>
      <xdr:row>21</xdr:row>
      <xdr:rowOff>9525</xdr:rowOff>
    </xdr:to>
    <xdr:pic>
      <xdr:nvPicPr>
        <xdr:cNvPr id="319595" name="Picture 2" descr="b?P=gpwL73xscnGdUZraSrs0nQD93v7zCUv_U8cAAjt9&amp;T=16qk4itcp%2fX%3d1275024288%2fE%3d971840348%2fR%3dvnmail%2fK%3d5%2fV%3d2">
          <a:extLst>
            <a:ext uri="{FF2B5EF4-FFF2-40B4-BE49-F238E27FC236}">
              <a16:creationId xmlns:a16="http://schemas.microsoft.com/office/drawing/2014/main" id="{5E7F2F55-98D3-4364-97F4-6437256E27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50" y="53340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847725</xdr:colOff>
      <xdr:row>21</xdr:row>
      <xdr:rowOff>0</xdr:rowOff>
    </xdr:from>
    <xdr:to>
      <xdr:col>7</xdr:col>
      <xdr:colOff>0</xdr:colOff>
      <xdr:row>21</xdr:row>
      <xdr:rowOff>9525</xdr:rowOff>
    </xdr:to>
    <xdr:pic>
      <xdr:nvPicPr>
        <xdr:cNvPr id="319596" name="Picture 1" descr="b?P=gpwL73xscnGdUZraSrs0nQD93v7zCUv_U8cAAjt9&amp;T=16qk4itcp%2fX%3d1275024288%2fE%3d971840348%2fR%3dvnmail%2fK%3d5%2fV%3d2">
          <a:extLst>
            <a:ext uri="{FF2B5EF4-FFF2-40B4-BE49-F238E27FC236}">
              <a16:creationId xmlns:a16="http://schemas.microsoft.com/office/drawing/2014/main" id="{E073D478-2688-4570-9F7B-010ED1BFAC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50" y="53340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847725</xdr:colOff>
      <xdr:row>21</xdr:row>
      <xdr:rowOff>0</xdr:rowOff>
    </xdr:from>
    <xdr:to>
      <xdr:col>7</xdr:col>
      <xdr:colOff>0</xdr:colOff>
      <xdr:row>21</xdr:row>
      <xdr:rowOff>9525</xdr:rowOff>
    </xdr:to>
    <xdr:pic>
      <xdr:nvPicPr>
        <xdr:cNvPr id="319597" name="Picture 1" descr="b?P=gpwL73xscnGdUZraSrs0nQD93v7zCUv_U8cAAjt9&amp;T=16qk4itcp%2fX%3d1275024288%2fE%3d971840348%2fR%3dvnmail%2fK%3d5%2fV%3d2">
          <a:extLst>
            <a:ext uri="{FF2B5EF4-FFF2-40B4-BE49-F238E27FC236}">
              <a16:creationId xmlns:a16="http://schemas.microsoft.com/office/drawing/2014/main" id="{D24DF53B-A83B-4E81-9699-2FF7C8E4D5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50" y="53340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847725</xdr:colOff>
      <xdr:row>21</xdr:row>
      <xdr:rowOff>0</xdr:rowOff>
    </xdr:from>
    <xdr:to>
      <xdr:col>7</xdr:col>
      <xdr:colOff>0</xdr:colOff>
      <xdr:row>21</xdr:row>
      <xdr:rowOff>9525</xdr:rowOff>
    </xdr:to>
    <xdr:pic>
      <xdr:nvPicPr>
        <xdr:cNvPr id="319598" name="Picture 1" descr="b?P=gpwL73xscnGdUZraSrs0nQD93v7zCUv_U8cAAjt9&amp;T=16qk4itcp%2fX%3d1275024288%2fE%3d971840348%2fR%3dvnmail%2fK%3d5%2fV%3d2">
          <a:extLst>
            <a:ext uri="{FF2B5EF4-FFF2-40B4-BE49-F238E27FC236}">
              <a16:creationId xmlns:a16="http://schemas.microsoft.com/office/drawing/2014/main" id="{3F63F82E-6436-4966-89EB-A2DB08B667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50" y="53340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847725</xdr:colOff>
      <xdr:row>21</xdr:row>
      <xdr:rowOff>0</xdr:rowOff>
    </xdr:from>
    <xdr:to>
      <xdr:col>7</xdr:col>
      <xdr:colOff>0</xdr:colOff>
      <xdr:row>21</xdr:row>
      <xdr:rowOff>9525</xdr:rowOff>
    </xdr:to>
    <xdr:pic>
      <xdr:nvPicPr>
        <xdr:cNvPr id="319599" name="Picture 1" descr="b?P=gpwL73xscnGdUZraSrs0nQD93v7zCUv_U8cAAjt9&amp;T=16qk4itcp%2fX%3d1275024288%2fE%3d971840348%2fR%3dvnmail%2fK%3d5%2fV%3d2">
          <a:extLst>
            <a:ext uri="{FF2B5EF4-FFF2-40B4-BE49-F238E27FC236}">
              <a16:creationId xmlns:a16="http://schemas.microsoft.com/office/drawing/2014/main" id="{5B0E6BA9-FED5-4510-9445-84970039CB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50" y="53340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847725</xdr:colOff>
      <xdr:row>21</xdr:row>
      <xdr:rowOff>0</xdr:rowOff>
    </xdr:from>
    <xdr:to>
      <xdr:col>7</xdr:col>
      <xdr:colOff>0</xdr:colOff>
      <xdr:row>21</xdr:row>
      <xdr:rowOff>9525</xdr:rowOff>
    </xdr:to>
    <xdr:pic>
      <xdr:nvPicPr>
        <xdr:cNvPr id="319600" name="Picture 1" descr="b?P=gpwL73xscnGdUZraSrs0nQD93v7zCUv_U8cAAjt9&amp;T=16qk4itcp%2fX%3d1275024288%2fE%3d971840348%2fR%3dvnmail%2fK%3d5%2fV%3d2">
          <a:extLst>
            <a:ext uri="{FF2B5EF4-FFF2-40B4-BE49-F238E27FC236}">
              <a16:creationId xmlns:a16="http://schemas.microsoft.com/office/drawing/2014/main" id="{6E74F5FB-7516-447D-98E3-01A9314E6D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50" y="53340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847725</xdr:colOff>
      <xdr:row>21</xdr:row>
      <xdr:rowOff>0</xdr:rowOff>
    </xdr:from>
    <xdr:to>
      <xdr:col>7</xdr:col>
      <xdr:colOff>0</xdr:colOff>
      <xdr:row>21</xdr:row>
      <xdr:rowOff>9525</xdr:rowOff>
    </xdr:to>
    <xdr:pic>
      <xdr:nvPicPr>
        <xdr:cNvPr id="319601" name="Picture 1" descr="b?P=gpwL73xscnGdUZraSrs0nQD93v7zCUv_U8cAAjt9&amp;T=16qk4itcp%2fX%3d1275024288%2fE%3d971840348%2fR%3dvnmail%2fK%3d5%2fV%3d2">
          <a:extLst>
            <a:ext uri="{FF2B5EF4-FFF2-40B4-BE49-F238E27FC236}">
              <a16:creationId xmlns:a16="http://schemas.microsoft.com/office/drawing/2014/main" id="{A6E40BEC-0037-4CD2-ABDD-3B65416DB4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50" y="53340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847725</xdr:colOff>
      <xdr:row>21</xdr:row>
      <xdr:rowOff>0</xdr:rowOff>
    </xdr:from>
    <xdr:to>
      <xdr:col>7</xdr:col>
      <xdr:colOff>0</xdr:colOff>
      <xdr:row>21</xdr:row>
      <xdr:rowOff>9525</xdr:rowOff>
    </xdr:to>
    <xdr:pic>
      <xdr:nvPicPr>
        <xdr:cNvPr id="319602" name="Picture 1" descr="b?P=gpwL73xscnGdUZraSrs0nQD93v7zCUv_U8cAAjt9&amp;T=16qk4itcp%2fX%3d1275024288%2fE%3d971840348%2fR%3dvnmail%2fK%3d5%2fV%3d2">
          <a:extLst>
            <a:ext uri="{FF2B5EF4-FFF2-40B4-BE49-F238E27FC236}">
              <a16:creationId xmlns:a16="http://schemas.microsoft.com/office/drawing/2014/main" id="{5C7AF884-E3E4-4293-81D5-FB054961FF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50" y="53340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847725</xdr:colOff>
      <xdr:row>21</xdr:row>
      <xdr:rowOff>0</xdr:rowOff>
    </xdr:from>
    <xdr:to>
      <xdr:col>7</xdr:col>
      <xdr:colOff>0</xdr:colOff>
      <xdr:row>21</xdr:row>
      <xdr:rowOff>9525</xdr:rowOff>
    </xdr:to>
    <xdr:pic>
      <xdr:nvPicPr>
        <xdr:cNvPr id="319603" name="Picture 1" descr="b?P=gpwL73xscnGdUZraSrs0nQD93v7zCUv_U8cAAjt9&amp;T=16qk4itcp%2fX%3d1275024288%2fE%3d971840348%2fR%3dvnmail%2fK%3d5%2fV%3d2">
          <a:extLst>
            <a:ext uri="{FF2B5EF4-FFF2-40B4-BE49-F238E27FC236}">
              <a16:creationId xmlns:a16="http://schemas.microsoft.com/office/drawing/2014/main" id="{0A5DB924-CD96-4C1A-9150-A7B626D49D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50" y="53340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847725</xdr:colOff>
      <xdr:row>49</xdr:row>
      <xdr:rowOff>0</xdr:rowOff>
    </xdr:from>
    <xdr:to>
      <xdr:col>7</xdr:col>
      <xdr:colOff>0</xdr:colOff>
      <xdr:row>49</xdr:row>
      <xdr:rowOff>9525</xdr:rowOff>
    </xdr:to>
    <xdr:pic>
      <xdr:nvPicPr>
        <xdr:cNvPr id="319604" name="Picture 1" descr="b?P=gpwL73xscnGdUZraSrs0nQD93v7zCUv_U8cAAjt9&amp;T=16qk4itcp%2fX%3d1275024288%2fE%3d971840348%2fR%3dvnmail%2fK%3d5%2fV%3d2">
          <a:extLst>
            <a:ext uri="{FF2B5EF4-FFF2-40B4-BE49-F238E27FC236}">
              <a16:creationId xmlns:a16="http://schemas.microsoft.com/office/drawing/2014/main" id="{2F7EC09F-5048-4D7E-908E-2A74C7DFEA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50" y="1244917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847725</xdr:colOff>
      <xdr:row>49</xdr:row>
      <xdr:rowOff>0</xdr:rowOff>
    </xdr:from>
    <xdr:to>
      <xdr:col>7</xdr:col>
      <xdr:colOff>0</xdr:colOff>
      <xdr:row>49</xdr:row>
      <xdr:rowOff>9525</xdr:rowOff>
    </xdr:to>
    <xdr:pic>
      <xdr:nvPicPr>
        <xdr:cNvPr id="319605" name="Picture 1" descr="b?P=gpwL73xscnGdUZraSrs0nQD93v7zCUv_U8cAAjt9&amp;T=16qk4itcp%2fX%3d1275024288%2fE%3d971840348%2fR%3dvnmail%2fK%3d5%2fV%3d2">
          <a:extLst>
            <a:ext uri="{FF2B5EF4-FFF2-40B4-BE49-F238E27FC236}">
              <a16:creationId xmlns:a16="http://schemas.microsoft.com/office/drawing/2014/main" id="{129D341A-5A05-4251-8B07-04969BAEA4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50" y="1244917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847725</xdr:colOff>
      <xdr:row>49</xdr:row>
      <xdr:rowOff>0</xdr:rowOff>
    </xdr:from>
    <xdr:to>
      <xdr:col>7</xdr:col>
      <xdr:colOff>0</xdr:colOff>
      <xdr:row>49</xdr:row>
      <xdr:rowOff>9525</xdr:rowOff>
    </xdr:to>
    <xdr:pic>
      <xdr:nvPicPr>
        <xdr:cNvPr id="319606" name="Picture 1" descr="b?P=gpwL73xscnGdUZraSrs0nQD93v7zCUv_U8cAAjt9&amp;T=16qk4itcp%2fX%3d1275024288%2fE%3d971840348%2fR%3dvnmail%2fK%3d5%2fV%3d2">
          <a:extLst>
            <a:ext uri="{FF2B5EF4-FFF2-40B4-BE49-F238E27FC236}">
              <a16:creationId xmlns:a16="http://schemas.microsoft.com/office/drawing/2014/main" id="{5E2309A9-5D95-4BAB-8DFE-222DB8BF54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50" y="1244917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847725</xdr:colOff>
      <xdr:row>49</xdr:row>
      <xdr:rowOff>0</xdr:rowOff>
    </xdr:from>
    <xdr:to>
      <xdr:col>7</xdr:col>
      <xdr:colOff>0</xdr:colOff>
      <xdr:row>49</xdr:row>
      <xdr:rowOff>9525</xdr:rowOff>
    </xdr:to>
    <xdr:pic>
      <xdr:nvPicPr>
        <xdr:cNvPr id="319607" name="Picture 1" descr="b?P=gpwL73xscnGdUZraSrs0nQD93v7zCUv_U8cAAjt9&amp;T=16qk4itcp%2fX%3d1275024288%2fE%3d971840348%2fR%3dvnmail%2fK%3d5%2fV%3d2">
          <a:extLst>
            <a:ext uri="{FF2B5EF4-FFF2-40B4-BE49-F238E27FC236}">
              <a16:creationId xmlns:a16="http://schemas.microsoft.com/office/drawing/2014/main" id="{BC78A678-4255-4744-9CEB-26F521A0A5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50" y="1244917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847725</xdr:colOff>
      <xdr:row>49</xdr:row>
      <xdr:rowOff>0</xdr:rowOff>
    </xdr:from>
    <xdr:to>
      <xdr:col>7</xdr:col>
      <xdr:colOff>0</xdr:colOff>
      <xdr:row>49</xdr:row>
      <xdr:rowOff>9525</xdr:rowOff>
    </xdr:to>
    <xdr:pic>
      <xdr:nvPicPr>
        <xdr:cNvPr id="319608" name="Picture 1" descr="b?P=gpwL73xscnGdUZraSrs0nQD93v7zCUv_U8cAAjt9&amp;T=16qk4itcp%2fX%3d1275024288%2fE%3d971840348%2fR%3dvnmail%2fK%3d5%2fV%3d2">
          <a:extLst>
            <a:ext uri="{FF2B5EF4-FFF2-40B4-BE49-F238E27FC236}">
              <a16:creationId xmlns:a16="http://schemas.microsoft.com/office/drawing/2014/main" id="{8A7C0984-F36E-4C52-A0CC-4DB7819E97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50" y="1244917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847725</xdr:colOff>
      <xdr:row>49</xdr:row>
      <xdr:rowOff>0</xdr:rowOff>
    </xdr:from>
    <xdr:to>
      <xdr:col>7</xdr:col>
      <xdr:colOff>0</xdr:colOff>
      <xdr:row>49</xdr:row>
      <xdr:rowOff>9525</xdr:rowOff>
    </xdr:to>
    <xdr:pic>
      <xdr:nvPicPr>
        <xdr:cNvPr id="319609" name="Picture 1" descr="b?P=gpwL73xscnGdUZraSrs0nQD93v7zCUv_U8cAAjt9&amp;T=16qk4itcp%2fX%3d1275024288%2fE%3d971840348%2fR%3dvnmail%2fK%3d5%2fV%3d2">
          <a:extLst>
            <a:ext uri="{FF2B5EF4-FFF2-40B4-BE49-F238E27FC236}">
              <a16:creationId xmlns:a16="http://schemas.microsoft.com/office/drawing/2014/main" id="{5A78AFE8-51DD-48B2-BC25-25894B03D5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50" y="1244917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847725</xdr:colOff>
      <xdr:row>49</xdr:row>
      <xdr:rowOff>0</xdr:rowOff>
    </xdr:from>
    <xdr:to>
      <xdr:col>7</xdr:col>
      <xdr:colOff>0</xdr:colOff>
      <xdr:row>49</xdr:row>
      <xdr:rowOff>9525</xdr:rowOff>
    </xdr:to>
    <xdr:pic>
      <xdr:nvPicPr>
        <xdr:cNvPr id="319610" name="Picture 1" descr="b?P=gpwL73xscnGdUZraSrs0nQD93v7zCUv_U8cAAjt9&amp;T=16qk4itcp%2fX%3d1275024288%2fE%3d971840348%2fR%3dvnmail%2fK%3d5%2fV%3d2">
          <a:extLst>
            <a:ext uri="{FF2B5EF4-FFF2-40B4-BE49-F238E27FC236}">
              <a16:creationId xmlns:a16="http://schemas.microsoft.com/office/drawing/2014/main" id="{C2E7989D-EE96-4D57-8FB0-3A2123D1FC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50" y="1244917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847725</xdr:colOff>
      <xdr:row>49</xdr:row>
      <xdr:rowOff>0</xdr:rowOff>
    </xdr:from>
    <xdr:to>
      <xdr:col>7</xdr:col>
      <xdr:colOff>0</xdr:colOff>
      <xdr:row>49</xdr:row>
      <xdr:rowOff>9525</xdr:rowOff>
    </xdr:to>
    <xdr:pic>
      <xdr:nvPicPr>
        <xdr:cNvPr id="319611" name="Picture 1" descr="b?P=gpwL73xscnGdUZraSrs0nQD93v7zCUv_U8cAAjt9&amp;T=16qk4itcp%2fX%3d1275024288%2fE%3d971840348%2fR%3dvnmail%2fK%3d5%2fV%3d2">
          <a:extLst>
            <a:ext uri="{FF2B5EF4-FFF2-40B4-BE49-F238E27FC236}">
              <a16:creationId xmlns:a16="http://schemas.microsoft.com/office/drawing/2014/main" id="{E5DD3A8F-4845-4A99-9040-A68325D548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50" y="1244917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847725</xdr:colOff>
      <xdr:row>15</xdr:row>
      <xdr:rowOff>47625</xdr:rowOff>
    </xdr:from>
    <xdr:to>
      <xdr:col>7</xdr:col>
      <xdr:colOff>0</xdr:colOff>
      <xdr:row>15</xdr:row>
      <xdr:rowOff>57150</xdr:rowOff>
    </xdr:to>
    <xdr:pic>
      <xdr:nvPicPr>
        <xdr:cNvPr id="319612" name="Picture 1" descr="b?P=gpwL73xscnGdUZraSrs0nQD93v7zCUv_U8cAAjt9&amp;T=16qk4itcp%2fX%3d1275024288%2fE%3d971840348%2fR%3dvnmail%2fK%3d5%2fV%3d2">
          <a:extLst>
            <a:ext uri="{FF2B5EF4-FFF2-40B4-BE49-F238E27FC236}">
              <a16:creationId xmlns:a16="http://schemas.microsoft.com/office/drawing/2014/main" id="{BFCAD19B-5C93-4985-BA34-65942C195C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50" y="420052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847725</xdr:colOff>
      <xdr:row>14</xdr:row>
      <xdr:rowOff>47625</xdr:rowOff>
    </xdr:from>
    <xdr:to>
      <xdr:col>7</xdr:col>
      <xdr:colOff>0</xdr:colOff>
      <xdr:row>14</xdr:row>
      <xdr:rowOff>57150</xdr:rowOff>
    </xdr:to>
    <xdr:pic>
      <xdr:nvPicPr>
        <xdr:cNvPr id="319613" name="Picture 1" descr="b?P=gpwL73xscnGdUZraSrs0nQD93v7zCUv_U8cAAjt9&amp;T=16qk4itcp%2fX%3d1275024288%2fE%3d971840348%2fR%3dvnmail%2fK%3d5%2fV%3d2">
          <a:extLst>
            <a:ext uri="{FF2B5EF4-FFF2-40B4-BE49-F238E27FC236}">
              <a16:creationId xmlns:a16="http://schemas.microsoft.com/office/drawing/2014/main" id="{1BA45576-3EDF-410A-AC14-0CC8AC4898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50" y="397192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847725</xdr:colOff>
      <xdr:row>49</xdr:row>
      <xdr:rowOff>0</xdr:rowOff>
    </xdr:from>
    <xdr:to>
      <xdr:col>7</xdr:col>
      <xdr:colOff>0</xdr:colOff>
      <xdr:row>49</xdr:row>
      <xdr:rowOff>9525</xdr:rowOff>
    </xdr:to>
    <xdr:pic>
      <xdr:nvPicPr>
        <xdr:cNvPr id="319614" name="Picture 1" descr="b?P=gpwL73xscnGdUZraSrs0nQD93v7zCUv_U8cAAjt9&amp;T=16qk4itcp%2fX%3d1275024288%2fE%3d971840348%2fR%3dvnmail%2fK%3d5%2fV%3d2">
          <a:extLst>
            <a:ext uri="{FF2B5EF4-FFF2-40B4-BE49-F238E27FC236}">
              <a16:creationId xmlns:a16="http://schemas.microsoft.com/office/drawing/2014/main" id="{5B3BA798-EFEF-4302-8570-92C87D512D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50" y="1244917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847725</xdr:colOff>
      <xdr:row>49</xdr:row>
      <xdr:rowOff>0</xdr:rowOff>
    </xdr:from>
    <xdr:to>
      <xdr:col>7</xdr:col>
      <xdr:colOff>0</xdr:colOff>
      <xdr:row>49</xdr:row>
      <xdr:rowOff>9525</xdr:rowOff>
    </xdr:to>
    <xdr:pic>
      <xdr:nvPicPr>
        <xdr:cNvPr id="319615" name="Picture 1" descr="b?P=gpwL73xscnGdUZraSrs0nQD93v7zCUv_U8cAAjt9&amp;T=16qk4itcp%2fX%3d1275024288%2fE%3d971840348%2fR%3dvnmail%2fK%3d5%2fV%3d2">
          <a:extLst>
            <a:ext uri="{FF2B5EF4-FFF2-40B4-BE49-F238E27FC236}">
              <a16:creationId xmlns:a16="http://schemas.microsoft.com/office/drawing/2014/main" id="{F702BC6B-53C5-4E62-8F37-4F5BF9C25D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50" y="1244917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847725</xdr:colOff>
      <xdr:row>15</xdr:row>
      <xdr:rowOff>47625</xdr:rowOff>
    </xdr:from>
    <xdr:to>
      <xdr:col>7</xdr:col>
      <xdr:colOff>0</xdr:colOff>
      <xdr:row>15</xdr:row>
      <xdr:rowOff>57150</xdr:rowOff>
    </xdr:to>
    <xdr:pic>
      <xdr:nvPicPr>
        <xdr:cNvPr id="319616" name="Picture 1" descr="b?P=gpwL73xscnGdUZraSrs0nQD93v7zCUv_U8cAAjt9&amp;T=16qk4itcp%2fX%3d1275024288%2fE%3d971840348%2fR%3dvnmail%2fK%3d5%2fV%3d2">
          <a:extLst>
            <a:ext uri="{FF2B5EF4-FFF2-40B4-BE49-F238E27FC236}">
              <a16:creationId xmlns:a16="http://schemas.microsoft.com/office/drawing/2014/main" id="{F427A792-B48B-47B0-8C5C-BBE5D42BEE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50" y="420052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847725</xdr:colOff>
      <xdr:row>14</xdr:row>
      <xdr:rowOff>47625</xdr:rowOff>
    </xdr:from>
    <xdr:to>
      <xdr:col>7</xdr:col>
      <xdr:colOff>0</xdr:colOff>
      <xdr:row>14</xdr:row>
      <xdr:rowOff>57150</xdr:rowOff>
    </xdr:to>
    <xdr:pic>
      <xdr:nvPicPr>
        <xdr:cNvPr id="319617" name="Picture 1" descr="b?P=gpwL73xscnGdUZraSrs0nQD93v7zCUv_U8cAAjt9&amp;T=16qk4itcp%2fX%3d1275024288%2fE%3d971840348%2fR%3dvnmail%2fK%3d5%2fV%3d2">
          <a:extLst>
            <a:ext uri="{FF2B5EF4-FFF2-40B4-BE49-F238E27FC236}">
              <a16:creationId xmlns:a16="http://schemas.microsoft.com/office/drawing/2014/main" id="{D9AD55B8-B0A0-4C8A-B1DA-FF6B6BAF68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50" y="397192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847725</xdr:colOff>
      <xdr:row>21</xdr:row>
      <xdr:rowOff>0</xdr:rowOff>
    </xdr:from>
    <xdr:to>
      <xdr:col>7</xdr:col>
      <xdr:colOff>0</xdr:colOff>
      <xdr:row>21</xdr:row>
      <xdr:rowOff>9525</xdr:rowOff>
    </xdr:to>
    <xdr:pic>
      <xdr:nvPicPr>
        <xdr:cNvPr id="319618" name="Picture 1" descr="b?P=gpwL73xscnGdUZraSrs0nQD93v7zCUv_U8cAAjt9&amp;T=16qk4itcp%2fX%3d1275024288%2fE%3d971840348%2fR%3dvnmail%2fK%3d5%2fV%3d2">
          <a:extLst>
            <a:ext uri="{FF2B5EF4-FFF2-40B4-BE49-F238E27FC236}">
              <a16:creationId xmlns:a16="http://schemas.microsoft.com/office/drawing/2014/main" id="{D15CE76B-1546-423D-BE05-0370F9A261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50" y="53340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847725</xdr:colOff>
      <xdr:row>21</xdr:row>
      <xdr:rowOff>0</xdr:rowOff>
    </xdr:from>
    <xdr:to>
      <xdr:col>7</xdr:col>
      <xdr:colOff>0</xdr:colOff>
      <xdr:row>21</xdr:row>
      <xdr:rowOff>9525</xdr:rowOff>
    </xdr:to>
    <xdr:pic>
      <xdr:nvPicPr>
        <xdr:cNvPr id="319619" name="Picture 1" descr="b?P=gpwL73xscnGdUZraSrs0nQD93v7zCUv_U8cAAjt9&amp;T=16qk4itcp%2fX%3d1275024288%2fE%3d971840348%2fR%3dvnmail%2fK%3d5%2fV%3d2">
          <a:extLst>
            <a:ext uri="{FF2B5EF4-FFF2-40B4-BE49-F238E27FC236}">
              <a16:creationId xmlns:a16="http://schemas.microsoft.com/office/drawing/2014/main" id="{926E1D1A-67C6-41F1-BB0F-C60A2A8B4B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50" y="53340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847725</xdr:colOff>
      <xdr:row>21</xdr:row>
      <xdr:rowOff>0</xdr:rowOff>
    </xdr:from>
    <xdr:to>
      <xdr:col>7</xdr:col>
      <xdr:colOff>0</xdr:colOff>
      <xdr:row>21</xdr:row>
      <xdr:rowOff>9525</xdr:rowOff>
    </xdr:to>
    <xdr:pic>
      <xdr:nvPicPr>
        <xdr:cNvPr id="319620" name="Picture 1" descr="b?P=gpwL73xscnGdUZraSrs0nQD93v7zCUv_U8cAAjt9&amp;T=16qk4itcp%2fX%3d1275024288%2fE%3d971840348%2fR%3dvnmail%2fK%3d5%2fV%3d2">
          <a:extLst>
            <a:ext uri="{FF2B5EF4-FFF2-40B4-BE49-F238E27FC236}">
              <a16:creationId xmlns:a16="http://schemas.microsoft.com/office/drawing/2014/main" id="{11883FEF-46B9-4985-9A4A-BB04B6BB6B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50" y="53340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847725</xdr:colOff>
      <xdr:row>21</xdr:row>
      <xdr:rowOff>0</xdr:rowOff>
    </xdr:from>
    <xdr:to>
      <xdr:col>7</xdr:col>
      <xdr:colOff>0</xdr:colOff>
      <xdr:row>21</xdr:row>
      <xdr:rowOff>9525</xdr:rowOff>
    </xdr:to>
    <xdr:pic>
      <xdr:nvPicPr>
        <xdr:cNvPr id="319621" name="Picture 1" descr="b?P=gpwL73xscnGdUZraSrs0nQD93v7zCUv_U8cAAjt9&amp;T=16qk4itcp%2fX%3d1275024288%2fE%3d971840348%2fR%3dvnmail%2fK%3d5%2fV%3d2">
          <a:extLst>
            <a:ext uri="{FF2B5EF4-FFF2-40B4-BE49-F238E27FC236}">
              <a16:creationId xmlns:a16="http://schemas.microsoft.com/office/drawing/2014/main" id="{DDC316D1-3964-48A6-9263-AF0BD9FC10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50" y="53340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847725</xdr:colOff>
      <xdr:row>21</xdr:row>
      <xdr:rowOff>0</xdr:rowOff>
    </xdr:from>
    <xdr:to>
      <xdr:col>7</xdr:col>
      <xdr:colOff>0</xdr:colOff>
      <xdr:row>21</xdr:row>
      <xdr:rowOff>9525</xdr:rowOff>
    </xdr:to>
    <xdr:pic>
      <xdr:nvPicPr>
        <xdr:cNvPr id="319622" name="Picture 1" descr="b?P=gpwL73xscnGdUZraSrs0nQD93v7zCUv_U8cAAjt9&amp;T=16qk4itcp%2fX%3d1275024288%2fE%3d971840348%2fR%3dvnmail%2fK%3d5%2fV%3d2">
          <a:extLst>
            <a:ext uri="{FF2B5EF4-FFF2-40B4-BE49-F238E27FC236}">
              <a16:creationId xmlns:a16="http://schemas.microsoft.com/office/drawing/2014/main" id="{2D731038-0ECE-420E-A339-9CB599BDB6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50" y="53340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847725</xdr:colOff>
      <xdr:row>21</xdr:row>
      <xdr:rowOff>0</xdr:rowOff>
    </xdr:from>
    <xdr:to>
      <xdr:col>7</xdr:col>
      <xdr:colOff>0</xdr:colOff>
      <xdr:row>21</xdr:row>
      <xdr:rowOff>9525</xdr:rowOff>
    </xdr:to>
    <xdr:pic>
      <xdr:nvPicPr>
        <xdr:cNvPr id="319623" name="Picture 1" descr="b?P=gpwL73xscnGdUZraSrs0nQD93v7zCUv_U8cAAjt9&amp;T=16qk4itcp%2fX%3d1275024288%2fE%3d971840348%2fR%3dvnmail%2fK%3d5%2fV%3d2">
          <a:extLst>
            <a:ext uri="{FF2B5EF4-FFF2-40B4-BE49-F238E27FC236}">
              <a16:creationId xmlns:a16="http://schemas.microsoft.com/office/drawing/2014/main" id="{E196067C-D979-4C2A-921F-27D5A23DE5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50" y="53340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847725</xdr:colOff>
      <xdr:row>44</xdr:row>
      <xdr:rowOff>0</xdr:rowOff>
    </xdr:from>
    <xdr:to>
      <xdr:col>7</xdr:col>
      <xdr:colOff>0</xdr:colOff>
      <xdr:row>44</xdr:row>
      <xdr:rowOff>9525</xdr:rowOff>
    </xdr:to>
    <xdr:pic>
      <xdr:nvPicPr>
        <xdr:cNvPr id="319624" name="Picture 1" descr="b?P=gpwL73xscnGdUZraSrs0nQD93v7zCUv_U8cAAjt9&amp;T=16qk4itcp%2fX%3d1275024288%2fE%3d971840348%2fR%3dvnmail%2fK%3d5%2fV%3d2">
          <a:extLst>
            <a:ext uri="{FF2B5EF4-FFF2-40B4-BE49-F238E27FC236}">
              <a16:creationId xmlns:a16="http://schemas.microsoft.com/office/drawing/2014/main" id="{ACA0AC76-2BF8-4E7D-860A-C8B3EA67D9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50" y="110680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847725</xdr:colOff>
      <xdr:row>44</xdr:row>
      <xdr:rowOff>0</xdr:rowOff>
    </xdr:from>
    <xdr:to>
      <xdr:col>7</xdr:col>
      <xdr:colOff>0</xdr:colOff>
      <xdr:row>44</xdr:row>
      <xdr:rowOff>9525</xdr:rowOff>
    </xdr:to>
    <xdr:pic>
      <xdr:nvPicPr>
        <xdr:cNvPr id="319625" name="Picture 1" descr="b?P=gpwL73xscnGdUZraSrs0nQD93v7zCUv_U8cAAjt9&amp;T=16qk4itcp%2fX%3d1275024288%2fE%3d971840348%2fR%3dvnmail%2fK%3d5%2fV%3d2">
          <a:extLst>
            <a:ext uri="{FF2B5EF4-FFF2-40B4-BE49-F238E27FC236}">
              <a16:creationId xmlns:a16="http://schemas.microsoft.com/office/drawing/2014/main" id="{DB206C56-2B37-41E3-A405-BD9EC237E5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50" y="110680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847725</xdr:colOff>
      <xdr:row>44</xdr:row>
      <xdr:rowOff>0</xdr:rowOff>
    </xdr:from>
    <xdr:to>
      <xdr:col>7</xdr:col>
      <xdr:colOff>0</xdr:colOff>
      <xdr:row>44</xdr:row>
      <xdr:rowOff>9525</xdr:rowOff>
    </xdr:to>
    <xdr:pic>
      <xdr:nvPicPr>
        <xdr:cNvPr id="319626" name="Picture 1" descr="b?P=gpwL73xscnGdUZraSrs0nQD93v7zCUv_U8cAAjt9&amp;T=16qk4itcp%2fX%3d1275024288%2fE%3d971840348%2fR%3dvnmail%2fK%3d5%2fV%3d2">
          <a:extLst>
            <a:ext uri="{FF2B5EF4-FFF2-40B4-BE49-F238E27FC236}">
              <a16:creationId xmlns:a16="http://schemas.microsoft.com/office/drawing/2014/main" id="{FE5C4E52-8F2F-4819-8401-9DA1E6412B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50" y="110680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847725</xdr:colOff>
      <xdr:row>44</xdr:row>
      <xdr:rowOff>0</xdr:rowOff>
    </xdr:from>
    <xdr:to>
      <xdr:col>7</xdr:col>
      <xdr:colOff>0</xdr:colOff>
      <xdr:row>44</xdr:row>
      <xdr:rowOff>9525</xdr:rowOff>
    </xdr:to>
    <xdr:pic>
      <xdr:nvPicPr>
        <xdr:cNvPr id="319627" name="Picture 1" descr="b?P=gpwL73xscnGdUZraSrs0nQD93v7zCUv_U8cAAjt9&amp;T=16qk4itcp%2fX%3d1275024288%2fE%3d971840348%2fR%3dvnmail%2fK%3d5%2fV%3d2">
          <a:extLst>
            <a:ext uri="{FF2B5EF4-FFF2-40B4-BE49-F238E27FC236}">
              <a16:creationId xmlns:a16="http://schemas.microsoft.com/office/drawing/2014/main" id="{97D3331D-D902-4750-9724-3BEAAFB4BE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50" y="110680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847725</xdr:colOff>
      <xdr:row>44</xdr:row>
      <xdr:rowOff>0</xdr:rowOff>
    </xdr:from>
    <xdr:to>
      <xdr:col>7</xdr:col>
      <xdr:colOff>0</xdr:colOff>
      <xdr:row>44</xdr:row>
      <xdr:rowOff>9525</xdr:rowOff>
    </xdr:to>
    <xdr:pic>
      <xdr:nvPicPr>
        <xdr:cNvPr id="319628" name="Picture 1" descr="b?P=gpwL73xscnGdUZraSrs0nQD93v7zCUv_U8cAAjt9&amp;T=16qk4itcp%2fX%3d1275024288%2fE%3d971840348%2fR%3dvnmail%2fK%3d5%2fV%3d2">
          <a:extLst>
            <a:ext uri="{FF2B5EF4-FFF2-40B4-BE49-F238E27FC236}">
              <a16:creationId xmlns:a16="http://schemas.microsoft.com/office/drawing/2014/main" id="{42FABBCD-551C-4C18-81AB-191CF39E23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50" y="110680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847725</xdr:colOff>
      <xdr:row>44</xdr:row>
      <xdr:rowOff>0</xdr:rowOff>
    </xdr:from>
    <xdr:to>
      <xdr:col>7</xdr:col>
      <xdr:colOff>0</xdr:colOff>
      <xdr:row>44</xdr:row>
      <xdr:rowOff>9525</xdr:rowOff>
    </xdr:to>
    <xdr:pic>
      <xdr:nvPicPr>
        <xdr:cNvPr id="319629" name="Picture 1" descr="b?P=gpwL73xscnGdUZraSrs0nQD93v7zCUv_U8cAAjt9&amp;T=16qk4itcp%2fX%3d1275024288%2fE%3d971840348%2fR%3dvnmail%2fK%3d5%2fV%3d2">
          <a:extLst>
            <a:ext uri="{FF2B5EF4-FFF2-40B4-BE49-F238E27FC236}">
              <a16:creationId xmlns:a16="http://schemas.microsoft.com/office/drawing/2014/main" id="{FE7D05B2-1919-4104-8ABB-6C5C9361E5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50" y="110680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847725</xdr:colOff>
      <xdr:row>44</xdr:row>
      <xdr:rowOff>0</xdr:rowOff>
    </xdr:from>
    <xdr:to>
      <xdr:col>7</xdr:col>
      <xdr:colOff>0</xdr:colOff>
      <xdr:row>44</xdr:row>
      <xdr:rowOff>9525</xdr:rowOff>
    </xdr:to>
    <xdr:pic>
      <xdr:nvPicPr>
        <xdr:cNvPr id="319630" name="Picture 1" descr="b?P=gpwL73xscnGdUZraSrs0nQD93v7zCUv_U8cAAjt9&amp;T=16qk4itcp%2fX%3d1275024288%2fE%3d971840348%2fR%3dvnmail%2fK%3d5%2fV%3d2">
          <a:extLst>
            <a:ext uri="{FF2B5EF4-FFF2-40B4-BE49-F238E27FC236}">
              <a16:creationId xmlns:a16="http://schemas.microsoft.com/office/drawing/2014/main" id="{8F56EFDB-D45C-4A35-BDDF-606B9F1B8D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50" y="110680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847725</xdr:colOff>
      <xdr:row>44</xdr:row>
      <xdr:rowOff>0</xdr:rowOff>
    </xdr:from>
    <xdr:to>
      <xdr:col>7</xdr:col>
      <xdr:colOff>0</xdr:colOff>
      <xdr:row>44</xdr:row>
      <xdr:rowOff>9525</xdr:rowOff>
    </xdr:to>
    <xdr:pic>
      <xdr:nvPicPr>
        <xdr:cNvPr id="319631" name="Picture 1" descr="b?P=gpwL73xscnGdUZraSrs0nQD93v7zCUv_U8cAAjt9&amp;T=16qk4itcp%2fX%3d1275024288%2fE%3d971840348%2fR%3dvnmail%2fK%3d5%2fV%3d2">
          <a:extLst>
            <a:ext uri="{FF2B5EF4-FFF2-40B4-BE49-F238E27FC236}">
              <a16:creationId xmlns:a16="http://schemas.microsoft.com/office/drawing/2014/main" id="{39693CD2-A8CD-48A0-95A5-E8BE7D55D9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50" y="110680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847725</xdr:colOff>
      <xdr:row>44</xdr:row>
      <xdr:rowOff>0</xdr:rowOff>
    </xdr:from>
    <xdr:to>
      <xdr:col>7</xdr:col>
      <xdr:colOff>0</xdr:colOff>
      <xdr:row>44</xdr:row>
      <xdr:rowOff>9525</xdr:rowOff>
    </xdr:to>
    <xdr:pic>
      <xdr:nvPicPr>
        <xdr:cNvPr id="319632" name="Picture 1" descr="b?P=gpwL73xscnGdUZraSrs0nQD93v7zCUv_U8cAAjt9&amp;T=16qk4itcp%2fX%3d1275024288%2fE%3d971840348%2fR%3dvnmail%2fK%3d5%2fV%3d2">
          <a:extLst>
            <a:ext uri="{FF2B5EF4-FFF2-40B4-BE49-F238E27FC236}">
              <a16:creationId xmlns:a16="http://schemas.microsoft.com/office/drawing/2014/main" id="{75AB3649-4FEF-4BF7-AACD-30CF853E52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50" y="110680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847725</xdr:colOff>
      <xdr:row>44</xdr:row>
      <xdr:rowOff>0</xdr:rowOff>
    </xdr:from>
    <xdr:to>
      <xdr:col>7</xdr:col>
      <xdr:colOff>0</xdr:colOff>
      <xdr:row>44</xdr:row>
      <xdr:rowOff>9525</xdr:rowOff>
    </xdr:to>
    <xdr:pic>
      <xdr:nvPicPr>
        <xdr:cNvPr id="319633" name="Picture 1" descr="b?P=gpwL73xscnGdUZraSrs0nQD93v7zCUv_U8cAAjt9&amp;T=16qk4itcp%2fX%3d1275024288%2fE%3d971840348%2fR%3dvnmail%2fK%3d5%2fV%3d2">
          <a:extLst>
            <a:ext uri="{FF2B5EF4-FFF2-40B4-BE49-F238E27FC236}">
              <a16:creationId xmlns:a16="http://schemas.microsoft.com/office/drawing/2014/main" id="{DAF53752-8E99-4706-BBCF-391EFD902C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50" y="110680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showGridLines="0" tabSelected="1" zoomScaleNormal="100" workbookViewId="0">
      <selection activeCell="J51" sqref="J51"/>
    </sheetView>
  </sheetViews>
  <sheetFormatPr defaultRowHeight="18.75" x14ac:dyDescent="0.3"/>
  <cols>
    <col min="1" max="1" width="5" style="1" customWidth="1"/>
    <col min="2" max="2" width="57.5" style="1" customWidth="1"/>
    <col min="3" max="3" width="10.25" style="1" customWidth="1"/>
    <col min="4" max="4" width="15.25" style="44" customWidth="1"/>
    <col min="5" max="5" width="15.375" style="2" customWidth="1"/>
    <col min="6" max="6" width="10.75" style="103" customWidth="1"/>
    <col min="7" max="7" width="9.625" style="3" customWidth="1"/>
    <col min="8" max="8" width="12.125" style="1" hidden="1" customWidth="1"/>
    <col min="9" max="9" width="17" style="1" hidden="1" customWidth="1"/>
    <col min="10" max="10" width="20.125" style="1" customWidth="1"/>
    <col min="11" max="16384" width="9" style="1"/>
  </cols>
  <sheetData>
    <row r="1" spans="1:10" x14ac:dyDescent="0.3">
      <c r="D1" s="125" t="s">
        <v>80</v>
      </c>
      <c r="E1" s="125"/>
      <c r="F1" s="125"/>
      <c r="G1" s="125"/>
    </row>
    <row r="2" spans="1:10" x14ac:dyDescent="0.3">
      <c r="A2" s="124" t="s">
        <v>22</v>
      </c>
      <c r="B2" s="124"/>
    </row>
    <row r="3" spans="1:10" x14ac:dyDescent="0.3">
      <c r="A3" s="124" t="s">
        <v>28</v>
      </c>
      <c r="B3" s="124"/>
      <c r="C3" s="29"/>
      <c r="D3" s="45"/>
      <c r="E3" s="29"/>
      <c r="F3" s="30"/>
      <c r="G3" s="29"/>
    </row>
    <row r="4" spans="1:10" ht="5.25" customHeight="1" x14ac:dyDescent="0.3">
      <c r="A4" s="124" t="s">
        <v>19</v>
      </c>
      <c r="B4" s="124"/>
      <c r="C4" s="29"/>
      <c r="D4" s="45"/>
      <c r="E4" s="29"/>
      <c r="F4" s="30"/>
      <c r="G4" s="29"/>
    </row>
    <row r="5" spans="1:10" x14ac:dyDescent="0.3">
      <c r="A5" s="128" t="s">
        <v>16</v>
      </c>
      <c r="B5" s="128"/>
      <c r="C5" s="128"/>
      <c r="D5" s="128"/>
      <c r="E5" s="128"/>
      <c r="F5" s="128"/>
      <c r="G5" s="128"/>
    </row>
    <row r="6" spans="1:10" x14ac:dyDescent="0.3">
      <c r="A6" s="129" t="s">
        <v>79</v>
      </c>
      <c r="B6" s="129"/>
      <c r="C6" s="129"/>
      <c r="D6" s="129"/>
      <c r="E6" s="129"/>
      <c r="F6" s="129"/>
      <c r="G6" s="129"/>
    </row>
    <row r="7" spans="1:10" s="4" customFormat="1" ht="9.75" customHeight="1" x14ac:dyDescent="0.3">
      <c r="A7" s="27"/>
      <c r="B7" s="27"/>
      <c r="C7" s="27"/>
      <c r="D7" s="46"/>
      <c r="E7" s="27"/>
      <c r="F7" s="28"/>
      <c r="G7" s="27"/>
    </row>
    <row r="8" spans="1:10" ht="54" customHeight="1" x14ac:dyDescent="0.25">
      <c r="A8" s="130" t="s">
        <v>0</v>
      </c>
      <c r="B8" s="130" t="s">
        <v>1</v>
      </c>
      <c r="C8" s="130" t="s">
        <v>2</v>
      </c>
      <c r="D8" s="132" t="s">
        <v>3</v>
      </c>
      <c r="E8" s="132" t="s">
        <v>29</v>
      </c>
      <c r="F8" s="126" t="s">
        <v>32</v>
      </c>
      <c r="G8" s="127"/>
    </row>
    <row r="9" spans="1:10" s="50" customFormat="1" ht="27" customHeight="1" x14ac:dyDescent="0.25">
      <c r="A9" s="131"/>
      <c r="B9" s="131"/>
      <c r="C9" s="131"/>
      <c r="D9" s="133"/>
      <c r="E9" s="133"/>
      <c r="F9" s="91" t="s">
        <v>17</v>
      </c>
      <c r="G9" s="6" t="s">
        <v>18</v>
      </c>
    </row>
    <row r="10" spans="1:10" ht="21.75" customHeight="1" x14ac:dyDescent="0.25">
      <c r="A10" s="40"/>
      <c r="B10" s="40" t="s">
        <v>39</v>
      </c>
      <c r="C10" s="40"/>
      <c r="D10" s="47"/>
      <c r="E10" s="41"/>
      <c r="F10" s="92"/>
      <c r="G10" s="5"/>
    </row>
    <row r="11" spans="1:10" s="8" customFormat="1" ht="15.75" customHeight="1" x14ac:dyDescent="0.25">
      <c r="A11" s="6" t="s">
        <v>4</v>
      </c>
      <c r="B11" s="7" t="s">
        <v>5</v>
      </c>
      <c r="C11" s="5"/>
      <c r="D11" s="48"/>
      <c r="E11" s="5"/>
      <c r="F11" s="92"/>
      <c r="G11" s="32"/>
    </row>
    <row r="12" spans="1:10" s="8" customFormat="1" ht="33" x14ac:dyDescent="0.25">
      <c r="A12" s="62">
        <v>1</v>
      </c>
      <c r="B12" s="63" t="s">
        <v>50</v>
      </c>
      <c r="C12" s="64" t="s">
        <v>6</v>
      </c>
      <c r="D12" s="65" t="s">
        <v>62</v>
      </c>
      <c r="E12" s="65" t="s">
        <v>60</v>
      </c>
      <c r="F12" s="104">
        <f>6475-6375</f>
        <v>100</v>
      </c>
      <c r="G12" s="67">
        <f>F12/6425*100</f>
        <v>1.556420233463035</v>
      </c>
    </row>
    <row r="13" spans="1:10" s="8" customFormat="1" ht="16.5" x14ac:dyDescent="0.25">
      <c r="A13" s="57">
        <v>2</v>
      </c>
      <c r="B13" s="58" t="s">
        <v>49</v>
      </c>
      <c r="C13" s="56" t="s">
        <v>6</v>
      </c>
      <c r="D13" s="66" t="s">
        <v>63</v>
      </c>
      <c r="E13" s="66" t="s">
        <v>61</v>
      </c>
      <c r="F13" s="104">
        <f>5675-5625</f>
        <v>50</v>
      </c>
      <c r="G13" s="68">
        <f>F13/5625*100</f>
        <v>0.88888888888888884</v>
      </c>
    </row>
    <row r="14" spans="1:10" s="8" customFormat="1" ht="32.25" customHeight="1" x14ac:dyDescent="0.25">
      <c r="A14" s="57">
        <v>3</v>
      </c>
      <c r="B14" s="58" t="s">
        <v>48</v>
      </c>
      <c r="C14" s="56" t="s">
        <v>6</v>
      </c>
      <c r="D14" s="66">
        <v>11500</v>
      </c>
      <c r="E14" s="66">
        <v>11500</v>
      </c>
      <c r="F14" s="105" t="s">
        <v>58</v>
      </c>
      <c r="G14" s="95" t="s">
        <v>59</v>
      </c>
      <c r="H14" s="69"/>
      <c r="I14" s="69"/>
      <c r="J14" s="69"/>
    </row>
    <row r="15" spans="1:10" s="8" customFormat="1" ht="18" customHeight="1" x14ac:dyDescent="0.25">
      <c r="A15" s="55">
        <v>4</v>
      </c>
      <c r="B15" s="17" t="s">
        <v>27</v>
      </c>
      <c r="C15" s="55" t="s">
        <v>6</v>
      </c>
      <c r="D15" s="73">
        <v>21600</v>
      </c>
      <c r="E15" s="73">
        <v>21600</v>
      </c>
      <c r="F15" s="106">
        <f>D15-E15</f>
        <v>0</v>
      </c>
      <c r="G15" s="70">
        <f>(D15-E15)/E15*100</f>
        <v>0</v>
      </c>
      <c r="H15" s="31"/>
    </row>
    <row r="16" spans="1:10" s="8" customFormat="1" ht="15" customHeight="1" x14ac:dyDescent="0.25">
      <c r="A16" s="9">
        <v>5</v>
      </c>
      <c r="B16" s="13" t="s">
        <v>21</v>
      </c>
      <c r="C16" s="9" t="s">
        <v>6</v>
      </c>
      <c r="D16" s="73">
        <v>80000</v>
      </c>
      <c r="E16" s="73">
        <v>75000</v>
      </c>
      <c r="F16" s="105">
        <f t="shared" ref="F16:F27" si="0">D16-E16</f>
        <v>5000</v>
      </c>
      <c r="G16" s="59">
        <f t="shared" ref="G16:G27" si="1">(D16-E16)/E16*100</f>
        <v>6.666666666666667</v>
      </c>
    </row>
    <row r="17" spans="1:8" s="8" customFormat="1" ht="15" customHeight="1" x14ac:dyDescent="0.25">
      <c r="A17" s="100"/>
      <c r="B17" s="12" t="s">
        <v>68</v>
      </c>
      <c r="C17" s="9" t="s">
        <v>6</v>
      </c>
      <c r="D17" s="73">
        <v>123000</v>
      </c>
      <c r="E17" s="73">
        <v>105000</v>
      </c>
      <c r="F17" s="105">
        <f>D17-E17</f>
        <v>18000</v>
      </c>
      <c r="G17" s="59">
        <f>F17/E17*100</f>
        <v>17.142857142857142</v>
      </c>
    </row>
    <row r="18" spans="1:8" s="8" customFormat="1" ht="15" customHeight="1" x14ac:dyDescent="0.25">
      <c r="A18" s="100"/>
      <c r="B18" s="102" t="s">
        <v>67</v>
      </c>
      <c r="C18" s="9" t="s">
        <v>6</v>
      </c>
      <c r="D18" s="73">
        <v>142000</v>
      </c>
      <c r="E18" s="73">
        <v>122000</v>
      </c>
      <c r="F18" s="105">
        <f>D18-E18</f>
        <v>20000</v>
      </c>
      <c r="G18" s="59">
        <f>F18/E18*100</f>
        <v>16.393442622950818</v>
      </c>
    </row>
    <row r="19" spans="1:8" s="8" customFormat="1" ht="18" customHeight="1" x14ac:dyDescent="0.25">
      <c r="A19" s="100"/>
      <c r="B19" s="102" t="s">
        <v>66</v>
      </c>
      <c r="C19" s="9" t="s">
        <v>6</v>
      </c>
      <c r="D19" s="73">
        <v>153000</v>
      </c>
      <c r="E19" s="73">
        <v>122000</v>
      </c>
      <c r="F19" s="105">
        <f>D19-E19</f>
        <v>31000</v>
      </c>
      <c r="G19" s="59">
        <f>F19/E19*100</f>
        <v>25.409836065573771</v>
      </c>
    </row>
    <row r="20" spans="1:8" s="8" customFormat="1" ht="15" customHeight="1" x14ac:dyDescent="0.25">
      <c r="A20" s="100"/>
      <c r="B20" s="12" t="s">
        <v>64</v>
      </c>
      <c r="C20" s="9" t="s">
        <v>6</v>
      </c>
      <c r="D20" s="73">
        <v>176000</v>
      </c>
      <c r="E20" s="73">
        <v>171000</v>
      </c>
      <c r="F20" s="105">
        <f>D20-E20</f>
        <v>5000</v>
      </c>
      <c r="G20" s="59">
        <f>F20/E20*100</f>
        <v>2.9239766081871341</v>
      </c>
    </row>
    <row r="21" spans="1:8" s="8" customFormat="1" ht="15" customHeight="1" x14ac:dyDescent="0.25">
      <c r="A21" s="100"/>
      <c r="B21" s="12" t="s">
        <v>65</v>
      </c>
      <c r="C21" s="9" t="s">
        <v>6</v>
      </c>
      <c r="D21" s="73">
        <v>145000</v>
      </c>
      <c r="E21" s="73">
        <v>99000</v>
      </c>
      <c r="F21" s="105">
        <f>D21-E21</f>
        <v>46000</v>
      </c>
      <c r="G21" s="59">
        <f>F21/E21*100</f>
        <v>46.464646464646464</v>
      </c>
    </row>
    <row r="22" spans="1:8" s="8" customFormat="1" ht="33" customHeight="1" x14ac:dyDescent="0.25">
      <c r="A22" s="9">
        <v>11</v>
      </c>
      <c r="B22" s="101" t="s">
        <v>47</v>
      </c>
      <c r="C22" s="9" t="s">
        <v>6</v>
      </c>
      <c r="D22" s="73">
        <v>7800</v>
      </c>
      <c r="E22" s="73">
        <v>7800</v>
      </c>
      <c r="F22" s="105">
        <f t="shared" si="0"/>
        <v>0</v>
      </c>
      <c r="G22" s="59">
        <f t="shared" si="1"/>
        <v>0</v>
      </c>
    </row>
    <row r="23" spans="1:8" s="8" customFormat="1" ht="33.75" customHeight="1" x14ac:dyDescent="0.25">
      <c r="A23" s="9">
        <v>12</v>
      </c>
      <c r="B23" s="54" t="s">
        <v>45</v>
      </c>
      <c r="C23" s="9" t="s">
        <v>6</v>
      </c>
      <c r="D23" s="73">
        <v>14000</v>
      </c>
      <c r="E23" s="73">
        <v>14200</v>
      </c>
      <c r="F23" s="105">
        <f t="shared" si="0"/>
        <v>-200</v>
      </c>
      <c r="G23" s="59">
        <f t="shared" si="1"/>
        <v>-1.4084507042253522</v>
      </c>
      <c r="H23" s="31"/>
    </row>
    <row r="24" spans="1:8" s="8" customFormat="1" ht="33" x14ac:dyDescent="0.25">
      <c r="A24" s="9">
        <v>13</v>
      </c>
      <c r="B24" s="54" t="s">
        <v>46</v>
      </c>
      <c r="C24" s="9" t="s">
        <v>6</v>
      </c>
      <c r="D24" s="73">
        <v>11000</v>
      </c>
      <c r="E24" s="73">
        <v>11200</v>
      </c>
      <c r="F24" s="105">
        <f>D24-E24</f>
        <v>-200</v>
      </c>
      <c r="G24" s="59">
        <f>(D24-E24)/E24*100</f>
        <v>-1.7857142857142856</v>
      </c>
    </row>
    <row r="25" spans="1:8" s="8" customFormat="1" ht="16.5" x14ac:dyDescent="0.25">
      <c r="A25" s="9">
        <v>14</v>
      </c>
      <c r="B25" s="12" t="s">
        <v>41</v>
      </c>
      <c r="C25" s="9" t="s">
        <v>7</v>
      </c>
      <c r="D25" s="71">
        <v>85000</v>
      </c>
      <c r="E25" s="71">
        <v>85000</v>
      </c>
      <c r="F25" s="105">
        <f t="shared" si="0"/>
        <v>0</v>
      </c>
      <c r="G25" s="59">
        <f t="shared" si="1"/>
        <v>0</v>
      </c>
    </row>
    <row r="26" spans="1:8" s="8" customFormat="1" ht="16.5" x14ac:dyDescent="0.25">
      <c r="A26" s="9">
        <v>15</v>
      </c>
      <c r="B26" s="12" t="s">
        <v>42</v>
      </c>
      <c r="C26" s="9" t="s">
        <v>7</v>
      </c>
      <c r="D26" s="71">
        <v>78000</v>
      </c>
      <c r="E26" s="71">
        <v>78000</v>
      </c>
      <c r="F26" s="105">
        <f t="shared" si="0"/>
        <v>0</v>
      </c>
      <c r="G26" s="59">
        <f t="shared" si="1"/>
        <v>0</v>
      </c>
    </row>
    <row r="27" spans="1:8" s="8" customFormat="1" ht="16.5" x14ac:dyDescent="0.25">
      <c r="A27" s="61">
        <v>16</v>
      </c>
      <c r="B27" s="13" t="s">
        <v>43</v>
      </c>
      <c r="C27" s="61" t="s">
        <v>6</v>
      </c>
      <c r="D27" s="72">
        <v>15200</v>
      </c>
      <c r="E27" s="72">
        <v>15200</v>
      </c>
      <c r="F27" s="107">
        <f t="shared" si="0"/>
        <v>0</v>
      </c>
      <c r="G27" s="93">
        <f t="shared" si="1"/>
        <v>0</v>
      </c>
    </row>
    <row r="28" spans="1:8" s="8" customFormat="1" ht="21.2" customHeight="1" x14ac:dyDescent="0.25">
      <c r="A28" s="5" t="s">
        <v>8</v>
      </c>
      <c r="B28" s="14" t="s">
        <v>33</v>
      </c>
      <c r="C28" s="15"/>
      <c r="D28" s="52"/>
      <c r="E28" s="52"/>
      <c r="F28" s="108"/>
      <c r="G28" s="42"/>
    </row>
    <row r="29" spans="1:8" s="8" customFormat="1" ht="16.5" x14ac:dyDescent="0.25">
      <c r="A29" s="16"/>
      <c r="B29" s="17" t="s">
        <v>44</v>
      </c>
      <c r="C29" s="17" t="s">
        <v>24</v>
      </c>
      <c r="D29" s="96">
        <v>340000</v>
      </c>
      <c r="E29" s="96">
        <v>340000</v>
      </c>
      <c r="F29" s="109">
        <f>D29-E29</f>
        <v>0</v>
      </c>
      <c r="G29" s="11">
        <f>(D29-E29)/E29*100</f>
        <v>0</v>
      </c>
    </row>
    <row r="30" spans="1:8" s="8" customFormat="1" ht="16.5" x14ac:dyDescent="0.25">
      <c r="A30" s="16"/>
      <c r="B30" s="13" t="s">
        <v>30</v>
      </c>
      <c r="C30" s="17" t="s">
        <v>24</v>
      </c>
      <c r="D30" s="97">
        <v>298000</v>
      </c>
      <c r="E30" s="97">
        <v>298000</v>
      </c>
      <c r="F30" s="109">
        <f>D30-E30</f>
        <v>0</v>
      </c>
      <c r="G30" s="11">
        <f>(D30-E30)/E30*100</f>
        <v>0</v>
      </c>
    </row>
    <row r="31" spans="1:8" s="8" customFormat="1" ht="16.5" x14ac:dyDescent="0.25">
      <c r="A31" s="16"/>
      <c r="B31" s="13" t="s">
        <v>31</v>
      </c>
      <c r="C31" s="17" t="s">
        <v>24</v>
      </c>
      <c r="D31" s="97">
        <v>298000</v>
      </c>
      <c r="E31" s="97">
        <v>298000</v>
      </c>
      <c r="F31" s="109">
        <f>D31-E31</f>
        <v>0</v>
      </c>
      <c r="G31" s="11">
        <f>(D31-E31)/E31*100</f>
        <v>0</v>
      </c>
    </row>
    <row r="32" spans="1:8" s="8" customFormat="1" ht="18.75" customHeight="1" x14ac:dyDescent="0.25">
      <c r="A32" s="6" t="s">
        <v>9</v>
      </c>
      <c r="B32" s="18" t="s">
        <v>34</v>
      </c>
      <c r="C32" s="5"/>
      <c r="D32" s="51"/>
      <c r="E32" s="51"/>
      <c r="F32" s="110"/>
      <c r="G32" s="43"/>
    </row>
    <row r="33" spans="1:8" s="8" customFormat="1" ht="16.5" x14ac:dyDescent="0.25">
      <c r="A33" s="136"/>
      <c r="B33" s="17" t="s">
        <v>38</v>
      </c>
      <c r="C33" s="19" t="s">
        <v>13</v>
      </c>
      <c r="D33" s="35">
        <v>21070</v>
      </c>
      <c r="E33" s="35">
        <v>21070</v>
      </c>
      <c r="F33" s="111">
        <f>D33-E33</f>
        <v>0</v>
      </c>
      <c r="G33" s="11">
        <f>(D33-E33)/E33*100</f>
        <v>0</v>
      </c>
      <c r="H33" s="33"/>
    </row>
    <row r="34" spans="1:8" s="8" customFormat="1" ht="16.5" x14ac:dyDescent="0.25">
      <c r="A34" s="134"/>
      <c r="B34" s="12" t="s">
        <v>35</v>
      </c>
      <c r="C34" s="9" t="s">
        <v>13</v>
      </c>
      <c r="D34" s="36">
        <v>19810</v>
      </c>
      <c r="E34" s="36">
        <v>19810</v>
      </c>
      <c r="F34" s="112">
        <f>D34-E34</f>
        <v>0</v>
      </c>
      <c r="G34" s="11">
        <f>(D34-E34)/E34*100</f>
        <v>0</v>
      </c>
      <c r="H34" s="33"/>
    </row>
    <row r="35" spans="1:8" s="8" customFormat="1" ht="16.5" x14ac:dyDescent="0.25">
      <c r="A35" s="134"/>
      <c r="B35" s="12" t="s">
        <v>36</v>
      </c>
      <c r="C35" s="9" t="s">
        <v>13</v>
      </c>
      <c r="D35" s="36">
        <v>15980</v>
      </c>
      <c r="E35" s="36">
        <v>15980</v>
      </c>
      <c r="F35" s="112">
        <f>D35-E35</f>
        <v>0</v>
      </c>
      <c r="G35" s="11">
        <f>(D35-E35)/E35*100</f>
        <v>0</v>
      </c>
      <c r="H35" s="33"/>
    </row>
    <row r="36" spans="1:8" s="8" customFormat="1" ht="16.5" x14ac:dyDescent="0.25">
      <c r="A36" s="135"/>
      <c r="B36" s="20" t="s">
        <v>37</v>
      </c>
      <c r="C36" s="21" t="s">
        <v>13</v>
      </c>
      <c r="D36" s="37">
        <v>14960</v>
      </c>
      <c r="E36" s="37">
        <v>14960</v>
      </c>
      <c r="F36" s="113">
        <f>D36-E36</f>
        <v>0</v>
      </c>
      <c r="G36" s="11">
        <f>(D36-E36)/E36*100</f>
        <v>0</v>
      </c>
      <c r="H36" s="33"/>
    </row>
    <row r="37" spans="1:8" s="8" customFormat="1" ht="20.25" customHeight="1" x14ac:dyDescent="0.25">
      <c r="A37" s="6" t="s">
        <v>12</v>
      </c>
      <c r="B37" s="7" t="s">
        <v>26</v>
      </c>
      <c r="C37" s="5"/>
      <c r="D37" s="51"/>
      <c r="E37" s="51"/>
      <c r="F37" s="114"/>
      <c r="G37" s="43"/>
    </row>
    <row r="38" spans="1:8" s="8" customFormat="1" ht="16.5" x14ac:dyDescent="0.25">
      <c r="A38" s="134"/>
      <c r="B38" s="12" t="s">
        <v>10</v>
      </c>
      <c r="C38" s="9" t="s">
        <v>14</v>
      </c>
      <c r="D38" s="36">
        <v>4127000</v>
      </c>
      <c r="E38" s="36">
        <v>4133000</v>
      </c>
      <c r="F38" s="115">
        <f>D38-E38</f>
        <v>-6000</v>
      </c>
      <c r="G38" s="11">
        <f>(D38-E38)/E38*100</f>
        <v>-0.14517299782240503</v>
      </c>
    </row>
    <row r="39" spans="1:8" s="8" customFormat="1" ht="16.5" x14ac:dyDescent="0.25">
      <c r="A39" s="135"/>
      <c r="B39" s="12" t="s">
        <v>11</v>
      </c>
      <c r="C39" s="9" t="s">
        <v>14</v>
      </c>
      <c r="D39" s="36">
        <v>4142000</v>
      </c>
      <c r="E39" s="36">
        <v>4148000</v>
      </c>
      <c r="F39" s="115">
        <f>D39-E39</f>
        <v>-6000</v>
      </c>
      <c r="G39" s="38">
        <f>(D39-E39)/E39*100</f>
        <v>-0.14464802314368372</v>
      </c>
    </row>
    <row r="40" spans="1:8" s="8" customFormat="1" ht="21.2" customHeight="1" x14ac:dyDescent="0.25">
      <c r="A40" s="6" t="s">
        <v>25</v>
      </c>
      <c r="B40" s="7" t="s">
        <v>23</v>
      </c>
      <c r="C40" s="5"/>
      <c r="D40" s="51"/>
      <c r="E40" s="51"/>
      <c r="F40" s="116"/>
      <c r="G40" s="43"/>
    </row>
    <row r="41" spans="1:8" s="8" customFormat="1" ht="16.5" x14ac:dyDescent="0.25">
      <c r="A41" s="134"/>
      <c r="B41" s="12" t="s">
        <v>20</v>
      </c>
      <c r="C41" s="9" t="s">
        <v>15</v>
      </c>
      <c r="D41" s="10">
        <v>23110</v>
      </c>
      <c r="E41" s="10">
        <v>23120</v>
      </c>
      <c r="F41" s="117">
        <f>D41-E41</f>
        <v>-10</v>
      </c>
      <c r="G41" s="39">
        <f>(D41-E41)/E41*100</f>
        <v>-4.3252595155709346E-2</v>
      </c>
    </row>
    <row r="42" spans="1:8" s="8" customFormat="1" ht="18.75" customHeight="1" x14ac:dyDescent="0.25">
      <c r="A42" s="135"/>
      <c r="B42" s="20" t="s">
        <v>11</v>
      </c>
      <c r="C42" s="21" t="s">
        <v>15</v>
      </c>
      <c r="D42" s="34">
        <v>23230</v>
      </c>
      <c r="E42" s="34">
        <v>23240</v>
      </c>
      <c r="F42" s="118">
        <f>D42-E42</f>
        <v>-10</v>
      </c>
      <c r="G42" s="38">
        <f>(D42-E42)/E42*100</f>
        <v>-4.3029259896729781E-2</v>
      </c>
    </row>
    <row r="43" spans="1:8" s="8" customFormat="1" ht="18.75" customHeight="1" x14ac:dyDescent="0.25">
      <c r="A43" s="6"/>
      <c r="B43" s="6" t="s">
        <v>51</v>
      </c>
      <c r="C43" s="5"/>
      <c r="D43" s="51"/>
      <c r="E43" s="51"/>
      <c r="F43" s="108"/>
      <c r="G43" s="43"/>
    </row>
    <row r="44" spans="1:8" s="8" customFormat="1" ht="18.75" customHeight="1" x14ac:dyDescent="0.3">
      <c r="A44" s="74">
        <v>1</v>
      </c>
      <c r="B44" s="75" t="s">
        <v>52</v>
      </c>
      <c r="C44" s="76"/>
      <c r="D44" s="77"/>
      <c r="E44" s="77"/>
      <c r="F44" s="119"/>
      <c r="G44" s="78"/>
    </row>
    <row r="45" spans="1:8" s="8" customFormat="1" ht="18.75" customHeight="1" x14ac:dyDescent="0.3">
      <c r="A45" s="74"/>
      <c r="B45" s="79" t="s">
        <v>53</v>
      </c>
      <c r="C45" s="74" t="s">
        <v>6</v>
      </c>
      <c r="D45" s="80" t="s">
        <v>69</v>
      </c>
      <c r="E45" s="80" t="s">
        <v>70</v>
      </c>
      <c r="F45" s="120" t="s">
        <v>71</v>
      </c>
      <c r="G45" s="81">
        <v>1.3698630136986301E-2</v>
      </c>
    </row>
    <row r="46" spans="1:8" s="8" customFormat="1" ht="18.75" customHeight="1" x14ac:dyDescent="0.3">
      <c r="A46" s="74"/>
      <c r="B46" s="79" t="s">
        <v>54</v>
      </c>
      <c r="C46" s="74" t="s">
        <v>6</v>
      </c>
      <c r="D46" s="82" t="s">
        <v>72</v>
      </c>
      <c r="E46" s="82" t="s">
        <v>73</v>
      </c>
      <c r="F46" s="120" t="s">
        <v>74</v>
      </c>
      <c r="G46" s="81">
        <v>3.8461538461538464E-2</v>
      </c>
    </row>
    <row r="47" spans="1:8" s="8" customFormat="1" ht="18.75" customHeight="1" x14ac:dyDescent="0.3">
      <c r="A47" s="74">
        <v>2</v>
      </c>
      <c r="B47" s="83" t="s">
        <v>55</v>
      </c>
      <c r="C47" s="74"/>
      <c r="D47" s="84"/>
      <c r="E47" s="84"/>
      <c r="F47" s="121"/>
      <c r="G47" s="85"/>
    </row>
    <row r="48" spans="1:8" s="8" customFormat="1" ht="18.75" customHeight="1" x14ac:dyDescent="0.3">
      <c r="A48" s="74"/>
      <c r="B48" s="86" t="s">
        <v>56</v>
      </c>
      <c r="C48" s="74" t="s">
        <v>6</v>
      </c>
      <c r="D48" s="74" t="s">
        <v>75</v>
      </c>
      <c r="E48" s="74" t="s">
        <v>76</v>
      </c>
      <c r="F48" s="122" t="s">
        <v>77</v>
      </c>
      <c r="G48" s="90">
        <v>-2.4390243902439025E-2</v>
      </c>
    </row>
    <row r="49" spans="1:11" s="8" customFormat="1" ht="33.75" customHeight="1" x14ac:dyDescent="0.3">
      <c r="A49" s="74"/>
      <c r="B49" s="87" t="s">
        <v>57</v>
      </c>
      <c r="C49" s="88" t="s">
        <v>6</v>
      </c>
      <c r="D49" s="88" t="s">
        <v>78</v>
      </c>
      <c r="E49" s="88" t="s">
        <v>78</v>
      </c>
      <c r="F49" s="122">
        <v>0</v>
      </c>
      <c r="G49" s="89">
        <v>0</v>
      </c>
    </row>
    <row r="50" spans="1:11" s="53" customFormat="1" ht="108" customHeight="1" x14ac:dyDescent="0.3">
      <c r="A50" s="139" t="s">
        <v>81</v>
      </c>
      <c r="B50" s="139"/>
      <c r="C50" s="139"/>
      <c r="D50" s="139"/>
      <c r="E50" s="139"/>
      <c r="F50" s="139"/>
      <c r="G50" s="139"/>
      <c r="J50" s="53" t="s">
        <v>40</v>
      </c>
      <c r="K50" s="60"/>
    </row>
    <row r="51" spans="1:11" s="94" customFormat="1" ht="171.75" customHeight="1" x14ac:dyDescent="0.25">
      <c r="A51" s="137" t="s">
        <v>82</v>
      </c>
      <c r="B51" s="138"/>
      <c r="C51" s="138"/>
      <c r="D51" s="138"/>
      <c r="E51" s="138"/>
      <c r="F51" s="138"/>
      <c r="G51" s="138"/>
    </row>
    <row r="52" spans="1:11" s="94" customFormat="1" ht="16.5" customHeight="1" x14ac:dyDescent="0.25">
      <c r="A52" s="98"/>
      <c r="B52" s="99"/>
      <c r="C52" s="99"/>
      <c r="D52" s="99"/>
      <c r="E52" s="99"/>
      <c r="F52" s="123"/>
      <c r="G52" s="99"/>
    </row>
    <row r="53" spans="1:11" ht="18.75" customHeight="1" x14ac:dyDescent="0.25">
      <c r="A53" s="22"/>
      <c r="B53" s="22"/>
      <c r="C53" s="22"/>
      <c r="D53" s="124" t="s">
        <v>28</v>
      </c>
      <c r="E53" s="124"/>
      <c r="F53" s="124"/>
      <c r="G53" s="124"/>
    </row>
    <row r="54" spans="1:11" x14ac:dyDescent="0.3">
      <c r="B54" s="23"/>
      <c r="G54" s="24"/>
    </row>
    <row r="55" spans="1:11" x14ac:dyDescent="0.3">
      <c r="A55" s="26"/>
      <c r="B55" s="25"/>
    </row>
    <row r="56" spans="1:11" x14ac:dyDescent="0.3">
      <c r="D56" s="49"/>
    </row>
  </sheetData>
  <mergeCells count="18">
    <mergeCell ref="A51:G51"/>
    <mergeCell ref="A50:G50"/>
    <mergeCell ref="A3:B3"/>
    <mergeCell ref="A4:B4"/>
    <mergeCell ref="B8:B9"/>
    <mergeCell ref="C8:C9"/>
    <mergeCell ref="A41:A42"/>
    <mergeCell ref="A33:A36"/>
    <mergeCell ref="D53:G53"/>
    <mergeCell ref="D1:G1"/>
    <mergeCell ref="F8:G8"/>
    <mergeCell ref="A5:G5"/>
    <mergeCell ref="A6:G6"/>
    <mergeCell ref="A8:A9"/>
    <mergeCell ref="D8:D9"/>
    <mergeCell ref="E8:E9"/>
    <mergeCell ref="A2:B2"/>
    <mergeCell ref="A38:A39"/>
  </mergeCells>
  <phoneticPr fontId="2" type="noConversion"/>
  <pageMargins left="0.28999999999999998" right="0.38" top="0.47" bottom="0.61" header="0.34" footer="0.32"/>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STM</dc:creator>
  <cp:lastModifiedBy>Stephan</cp:lastModifiedBy>
  <cp:lastPrinted>2019-12-13T09:22:01Z</cp:lastPrinted>
  <dcterms:created xsi:type="dcterms:W3CDTF">2010-02-22T07:51:58Z</dcterms:created>
  <dcterms:modified xsi:type="dcterms:W3CDTF">2020-01-08T07:18:49Z</dcterms:modified>
</cp:coreProperties>
</file>